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Y:\Finance &amp; Administration\MC Student Organizations\"/>
    </mc:Choice>
  </mc:AlternateContent>
  <xr:revisionPtr revIDLastSave="0" documentId="13_ncr:1_{5A3FBE32-96DF-4426-95A3-A905CF6200BE}" xr6:coauthVersionLast="47" xr6:coauthVersionMax="47" xr10:uidLastSave="{00000000-0000-0000-0000-000000000000}"/>
  <bookViews>
    <workbookView xWindow="21480" yWindow="-120" windowWidth="21840" windowHeight="13140" activeTab="3" xr2:uid="{00000000-000D-0000-FFFF-FFFF00000000}"/>
  </bookViews>
  <sheets>
    <sheet name="ASA" sheetId="23" r:id="rId1"/>
    <sheet name="ASU" sheetId="24" r:id="rId2"/>
    <sheet name="BSU" sheetId="25" r:id="rId3"/>
    <sheet name="FSA" sheetId="19" r:id="rId4"/>
    <sheet name="LGBTQSA" sheetId="26" r:id="rId5"/>
    <sheet name="LSA" sheetId="27" r:id="rId6"/>
    <sheet name="NASA" sheetId="28" r:id="rId7"/>
  </sheets>
  <definedNames>
    <definedName name="Advances">#REF!</definedName>
    <definedName name="Subto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9" l="1"/>
  <c r="D25" i="19"/>
  <c r="C25" i="24"/>
  <c r="D49" i="19" l="1"/>
  <c r="C49" i="19"/>
  <c r="E35" i="19"/>
  <c r="E36" i="19" s="1"/>
  <c r="E37" i="19" s="1"/>
  <c r="E38" i="19" s="1"/>
  <c r="E39" i="19" s="1"/>
  <c r="E40" i="19" s="1"/>
  <c r="E41" i="19" s="1"/>
  <c r="E42" i="19" s="1"/>
  <c r="E43" i="19" s="1"/>
  <c r="E44" i="19" s="1"/>
  <c r="E45" i="19" s="1"/>
  <c r="E46" i="19" s="1"/>
  <c r="E47" i="19" s="1"/>
  <c r="E48" i="19" s="1"/>
  <c r="E49" i="19" l="1"/>
  <c r="D19" i="28"/>
  <c r="E22" i="28" s="1"/>
  <c r="C19" i="28"/>
  <c r="E11" i="28"/>
  <c r="E12" i="28" s="1"/>
  <c r="E13" i="28" s="1"/>
  <c r="E14" i="28" s="1"/>
  <c r="E15" i="28" s="1"/>
  <c r="E16" i="28" s="1"/>
  <c r="E17" i="28" s="1"/>
  <c r="E18" i="28" s="1"/>
  <c r="D25" i="27"/>
  <c r="C25" i="27"/>
  <c r="E11" i="27"/>
  <c r="E12" i="27" s="1"/>
  <c r="E13" i="27" s="1"/>
  <c r="E14" i="27" s="1"/>
  <c r="D25" i="26"/>
  <c r="E28" i="26" s="1"/>
  <c r="C25" i="26"/>
  <c r="E25" i="26" s="1"/>
  <c r="J26" i="26" s="1"/>
  <c r="J28" i="26" s="1"/>
  <c r="E11" i="26"/>
  <c r="E12" i="26" s="1"/>
  <c r="E13" i="26" s="1"/>
  <c r="E14" i="26" s="1"/>
  <c r="E15" i="26" s="1"/>
  <c r="E16" i="26" s="1"/>
  <c r="E17" i="26" s="1"/>
  <c r="E18" i="26" s="1"/>
  <c r="E19" i="26" s="1"/>
  <c r="E20" i="26" s="1"/>
  <c r="E21" i="26" s="1"/>
  <c r="E22" i="26" s="1"/>
  <c r="E23" i="26" s="1"/>
  <c r="E24" i="26" s="1"/>
  <c r="D25" i="25"/>
  <c r="E28" i="25" s="1"/>
  <c r="C25" i="25"/>
  <c r="E11" i="25"/>
  <c r="E12" i="25" s="1"/>
  <c r="E13" i="25" s="1"/>
  <c r="E14" i="25" s="1"/>
  <c r="E15" i="25" s="1"/>
  <c r="E16" i="25" s="1"/>
  <c r="E17" i="25" s="1"/>
  <c r="E18" i="25" s="1"/>
  <c r="E19" i="25" s="1"/>
  <c r="E20" i="25" s="1"/>
  <c r="E21" i="25" s="1"/>
  <c r="E22" i="25" s="1"/>
  <c r="E23" i="25" s="1"/>
  <c r="E24" i="25" s="1"/>
  <c r="D25" i="24"/>
  <c r="E28" i="24" s="1"/>
  <c r="E11" i="24"/>
  <c r="E12" i="24" s="1"/>
  <c r="E13" i="24" s="1"/>
  <c r="E14" i="24" s="1"/>
  <c r="E15" i="24" s="1"/>
  <c r="E16" i="24" s="1"/>
  <c r="E17" i="24" s="1"/>
  <c r="E18" i="24" s="1"/>
  <c r="E19" i="24" s="1"/>
  <c r="E20" i="24" s="1"/>
  <c r="D25" i="23"/>
  <c r="E25" i="23" s="1"/>
  <c r="J26" i="23" s="1"/>
  <c r="J28" i="23" s="1"/>
  <c r="C25" i="23"/>
  <c r="E11" i="23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11" i="19"/>
  <c r="E12" i="19" s="1"/>
  <c r="E15" i="27" l="1"/>
  <c r="E16" i="27" s="1"/>
  <c r="E17" i="27" s="1"/>
  <c r="E18" i="27" s="1"/>
  <c r="E19" i="27" s="1"/>
  <c r="E20" i="27" s="1"/>
  <c r="E21" i="27" s="1"/>
  <c r="E22" i="27" s="1"/>
  <c r="E23" i="27" s="1"/>
  <c r="E24" i="27" s="1"/>
  <c r="E28" i="27"/>
  <c r="E27" i="19"/>
  <c r="E26" i="19"/>
  <c r="E25" i="27"/>
  <c r="J26" i="27" s="1"/>
  <c r="J28" i="27" s="1"/>
  <c r="E21" i="24"/>
  <c r="E22" i="24" s="1"/>
  <c r="E23" i="24" s="1"/>
  <c r="E24" i="24" s="1"/>
  <c r="E25" i="24"/>
  <c r="J26" i="24" s="1"/>
  <c r="J28" i="24" s="1"/>
  <c r="E19" i="28"/>
  <c r="J20" i="28" s="1"/>
  <c r="J22" i="28" s="1"/>
  <c r="E25" i="19"/>
  <c r="E25" i="25"/>
  <c r="J26" i="25" s="1"/>
  <c r="J28" i="25" s="1"/>
  <c r="E28" i="23"/>
  <c r="E13" i="19"/>
  <c r="E14" i="19" s="1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J25" i="19" l="1"/>
  <c r="J27" i="19" s="1"/>
</calcChain>
</file>

<file path=xl/sharedStrings.xml><?xml version="1.0" encoding="utf-8"?>
<sst xmlns="http://schemas.openxmlformats.org/spreadsheetml/2006/main" count="206" uniqueCount="44">
  <si>
    <t>For Office Use Only</t>
  </si>
  <si>
    <t>PAY PERIOD:</t>
  </si>
  <si>
    <t>EMPLOYEE INFORMATION:</t>
  </si>
  <si>
    <t>Date</t>
  </si>
  <si>
    <t>Description</t>
  </si>
  <si>
    <t>Total</t>
  </si>
  <si>
    <t>APPROVED:</t>
  </si>
  <si>
    <t>EXPENSE REPORT</t>
  </si>
  <si>
    <t>FROM</t>
  </si>
  <si>
    <t>TO</t>
  </si>
  <si>
    <t>NAME</t>
  </si>
  <si>
    <t>DEPARTMENT</t>
  </si>
  <si>
    <t>SUBTOTAL</t>
  </si>
  <si>
    <t>ADVANCES</t>
  </si>
  <si>
    <t>TOTAL</t>
  </si>
  <si>
    <t>President</t>
  </si>
  <si>
    <t>Treasurer</t>
  </si>
  <si>
    <t>Multicultural Center</t>
  </si>
  <si>
    <t>$400 MC</t>
  </si>
  <si>
    <t>$500 DEI</t>
  </si>
  <si>
    <t xml:space="preserve">Black Student Union </t>
  </si>
  <si>
    <t>Filipino Student Association</t>
  </si>
  <si>
    <t>Remaining Account Balance:</t>
  </si>
  <si>
    <t>Income</t>
  </si>
  <si>
    <t>Expenses</t>
  </si>
  <si>
    <t>African Student Association</t>
  </si>
  <si>
    <t xml:space="preserve">Asian Student Union </t>
  </si>
  <si>
    <t xml:space="preserve">LGBTQ Student Alliance </t>
  </si>
  <si>
    <t>Latino Student Association</t>
  </si>
  <si>
    <t xml:space="preserve">Native American Student Alliance </t>
  </si>
  <si>
    <t>Opening Balance</t>
  </si>
  <si>
    <t>SA</t>
  </si>
  <si>
    <t xml:space="preserve">Additional $2500 for ASA Night </t>
  </si>
  <si>
    <t>Additional $2500 in funding available for PCN</t>
  </si>
  <si>
    <t>Additional $2500 in funding available for signature program</t>
  </si>
  <si>
    <t>Notes</t>
  </si>
  <si>
    <t>Expense</t>
  </si>
  <si>
    <t>total</t>
  </si>
  <si>
    <t>opening balance</t>
  </si>
  <si>
    <t>dominoes pizza purchase</t>
  </si>
  <si>
    <t>asu call out</t>
  </si>
  <si>
    <t>supplies for call out</t>
  </si>
  <si>
    <t>Fall Call Out Meeting- Bay Area Bistro</t>
  </si>
  <si>
    <t>Fall Call Out Meeting-Costco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</si>
</sst>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i/>
      <sz val="9"/>
      <color theme="1" tint="4.9989318521683403E-2"/>
      <name val="Century Gothic"/>
      <family val="2"/>
      <scheme val="major"/>
    </font>
    <font>
      <sz val="24"/>
      <color theme="4" tint="-0.499984740745262"/>
      <name val="Century Gothic"/>
      <family val="2"/>
      <scheme val="major"/>
    </font>
    <font>
      <b/>
      <sz val="10"/>
      <color theme="4" tint="-0.499984740745262"/>
      <name val="Century Gothic"/>
      <family val="2"/>
      <scheme val="major"/>
    </font>
    <font>
      <sz val="10"/>
      <color theme="1" tint="0.24994659260841701"/>
      <name val="Century Gothic"/>
      <family val="2"/>
      <scheme val="major"/>
    </font>
    <font>
      <b/>
      <sz val="10"/>
      <color theme="1"/>
      <name val="Calibri"/>
      <family val="2"/>
      <scheme val="minor"/>
    </font>
    <font>
      <sz val="10"/>
      <color theme="1" tint="0.24994659260841701"/>
      <name val="Calibri"/>
      <family val="2"/>
      <scheme val="minor"/>
    </font>
    <font>
      <b/>
      <sz val="10"/>
      <name val="Tahoma"/>
      <family val="2"/>
    </font>
    <font>
      <sz val="10"/>
      <color theme="1" tint="0.24994659260841701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sz val="10"/>
      <color theme="1" tint="0.2499465926084170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4"/>
      </left>
      <right/>
      <top style="double">
        <color theme="4"/>
      </top>
      <bottom style="thin">
        <color theme="4"/>
      </bottom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4"/>
      </right>
      <top/>
      <bottom style="double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1" tint="0.14993743705557422"/>
      </left>
      <right/>
      <top style="thin">
        <color theme="1" tint="0.14993743705557422"/>
      </top>
      <bottom style="thin">
        <color theme="1" tint="0.14993743705557422"/>
      </bottom>
      <diagonal/>
    </border>
    <border>
      <left/>
      <right style="thin">
        <color theme="1" tint="0.14993743705557422"/>
      </right>
      <top style="thin">
        <color theme="1" tint="0.14993743705557422"/>
      </top>
      <bottom style="thin">
        <color theme="1" tint="0.14993743705557422"/>
      </bottom>
      <diagonal/>
    </border>
  </borders>
  <cellStyleXfs count="13">
    <xf numFmtId="0" fontId="0" fillId="0" borderId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3" fillId="2" borderId="3" applyNumberFormat="0" applyAlignment="0" applyProtection="0"/>
    <xf numFmtId="44" fontId="8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" fillId="0" borderId="0"/>
    <xf numFmtId="0" fontId="11" fillId="0" borderId="0"/>
    <xf numFmtId="44" fontId="1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2"/>
    <xf numFmtId="0" fontId="4" fillId="0" borderId="0" xfId="1"/>
    <xf numFmtId="0" fontId="6" fillId="0" borderId="0" xfId="3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7" fontId="0" fillId="0" borderId="0" xfId="0" applyNumberFormat="1"/>
    <xf numFmtId="7" fontId="7" fillId="0" borderId="6" xfId="0" applyNumberFormat="1" applyFont="1" applyBorder="1" applyAlignment="1">
      <alignment horizontal="center"/>
    </xf>
    <xf numFmtId="0" fontId="6" fillId="0" borderId="8" xfId="3" applyBorder="1"/>
    <xf numFmtId="7" fontId="7" fillId="0" borderId="1" xfId="0" applyNumberFormat="1" applyFont="1" applyBorder="1" applyAlignment="1">
      <alignment horizontal="center"/>
    </xf>
    <xf numFmtId="7" fontId="7" fillId="2" borderId="7" xfId="0" applyNumberFormat="1" applyFont="1" applyFill="1" applyBorder="1" applyAlignment="1">
      <alignment horizontal="center"/>
    </xf>
    <xf numFmtId="7" fontId="7" fillId="2" borderId="2" xfId="0" applyNumberFormat="1" applyFont="1" applyFill="1" applyBorder="1" applyAlignment="1">
      <alignment horizontal="center"/>
    </xf>
    <xf numFmtId="14" fontId="0" fillId="0" borderId="4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/>
    <xf numFmtId="0" fontId="0" fillId="0" borderId="0" xfId="0" applyAlignment="1">
      <alignment horizontal="right"/>
    </xf>
    <xf numFmtId="7" fontId="9" fillId="0" borderId="0" xfId="5" applyNumberFormat="1" applyFont="1" applyBorder="1" applyAlignment="1">
      <alignment horizontal="center"/>
    </xf>
    <xf numFmtId="0" fontId="10" fillId="0" borderId="0" xfId="0" applyFont="1"/>
    <xf numFmtId="7" fontId="10" fillId="0" borderId="0" xfId="0" applyNumberFormat="1" applyFont="1"/>
    <xf numFmtId="0" fontId="0" fillId="0" borderId="4" xfId="0" applyBorder="1"/>
    <xf numFmtId="0" fontId="0" fillId="0" borderId="5" xfId="0" applyBorder="1" applyAlignment="1">
      <alignment horizontal="left"/>
    </xf>
    <xf numFmtId="0" fontId="5" fillId="0" borderId="0" xfId="2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wrapText="1"/>
    </xf>
    <xf numFmtId="8" fontId="0" fillId="0" borderId="0" xfId="0" applyNumberFormat="1"/>
    <xf numFmtId="0" fontId="10" fillId="0" borderId="0" xfId="0" applyFont="1" applyAlignment="1">
      <alignment vertical="center"/>
    </xf>
    <xf numFmtId="8" fontId="10" fillId="0" borderId="0" xfId="0" applyNumberFormat="1" applyFont="1" applyAlignment="1">
      <alignment wrapText="1"/>
    </xf>
    <xf numFmtId="0" fontId="5" fillId="0" borderId="0" xfId="2" applyAlignment="1">
      <alignment horizontal="right"/>
    </xf>
    <xf numFmtId="8" fontId="10" fillId="0" borderId="0" xfId="0" applyNumberFormat="1" applyFont="1"/>
    <xf numFmtId="8" fontId="0" fillId="0" borderId="0" xfId="0" applyNumberFormat="1" applyAlignment="1">
      <alignment wrapText="1"/>
    </xf>
    <xf numFmtId="14" fontId="0" fillId="0" borderId="0" xfId="0" applyNumberFormat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wrapText="1"/>
    </xf>
    <xf numFmtId="0" fontId="15" fillId="0" borderId="0" xfId="0" applyFont="1"/>
    <xf numFmtId="44" fontId="10" fillId="0" borderId="0" xfId="5" applyFont="1" applyFill="1" applyAlignment="1">
      <alignment wrapText="1"/>
    </xf>
    <xf numFmtId="44" fontId="0" fillId="0" borderId="0" xfId="5" applyFont="1"/>
    <xf numFmtId="44" fontId="10" fillId="0" borderId="0" xfId="0" applyNumberFormat="1" applyFont="1"/>
    <xf numFmtId="0" fontId="0" fillId="0" borderId="0" xfId="0" applyAlignment="1"/>
    <xf numFmtId="44" fontId="0" fillId="0" borderId="0" xfId="5" applyFont="1" applyAlignment="1">
      <alignment wrapText="1"/>
    </xf>
    <xf numFmtId="8" fontId="10" fillId="0" borderId="0" xfId="0" applyNumberFormat="1" applyFont="1" applyFill="1" applyBorder="1"/>
    <xf numFmtId="0" fontId="16" fillId="0" borderId="0" xfId="0" applyFont="1" applyAlignment="1">
      <alignment wrapText="1"/>
    </xf>
    <xf numFmtId="0" fontId="3" fillId="2" borderId="9" xfId="4" applyBorder="1" applyAlignment="1">
      <alignment horizontal="center"/>
    </xf>
    <xf numFmtId="0" fontId="3" fillId="2" borderId="10" xfId="4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3">
    <cellStyle name="Currency" xfId="5" builtinId="4"/>
    <cellStyle name="Currency 2" xfId="10" xr:uid="{00000000-0005-0000-0000-000001000000}"/>
    <cellStyle name="Currency 3" xfId="7" xr:uid="{00000000-0005-0000-0000-000002000000}"/>
    <cellStyle name="Currency 4" xfId="12" xr:uid="{00000000-0005-0000-0000-000003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 customBuiltin="1"/>
    <cellStyle name="Normal 2" xfId="8" xr:uid="{00000000-0005-0000-0000-000009000000}"/>
    <cellStyle name="Normal 2 2" xfId="9" xr:uid="{00000000-0005-0000-0000-00000A000000}"/>
    <cellStyle name="Normal 3" xfId="6" xr:uid="{00000000-0005-0000-0000-00000B000000}"/>
    <cellStyle name="Normal 4" xfId="11" xr:uid="{00000000-0005-0000-0000-00000C000000}"/>
  </cellStyles>
  <dxfs count="1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numFmt numFmtId="11" formatCode="&quot;$&quot;#,##0.00_);\(&quot;$&quot;#,##0.00\)"/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1" formatCode="&quot;$&quot;#,##0.00_);\(&quot;$&quot;#,##0.00\)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alignment horizontal="lef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blData22571014" displayName="tblData22571014" ref="A10:E25" totalsRowCount="1" headerRowDxfId="101" dataDxfId="100">
  <autoFilter ref="A10:E24" xr:uid="{00000000-0009-0000-0100-00000D000000}"/>
  <tableColumns count="5">
    <tableColumn id="1" xr3:uid="{00000000-0010-0000-0000-000001000000}" name="Date" totalsRowLabel="Total" dataDxfId="99" totalsRowDxfId="98"/>
    <tableColumn id="3" xr3:uid="{00000000-0010-0000-0000-000003000000}" name="Description" dataDxfId="97" totalsRowDxfId="96"/>
    <tableColumn id="2" xr3:uid="{00000000-0010-0000-0000-000002000000}" name="Income" totalsRowFunction="custom" dataDxfId="95" totalsRowDxfId="94">
      <totalsRowFormula>SUM(C11:C24)</totalsRowFormula>
    </tableColumn>
    <tableColumn id="11" xr3:uid="{00000000-0010-0000-0000-00000B000000}" name="Expenses" totalsRowFunction="custom" dataDxfId="93" totalsRowDxfId="92">
      <totalsRowFormula>SUM(D11:D24)</totalsRowFormula>
    </tableColumn>
    <tableColumn id="12" xr3:uid="{00000000-0010-0000-0000-00000C000000}" name="Total" totalsRowFunction="custom" dataDxfId="91" totalsRowDxfId="90">
      <calculatedColumnFormula>SUM(E10+ C13-D13)</calculatedColumnFormula>
      <totalsRowFormula>SUM(C25-D25)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blData2257101415" displayName="tblData2257101415" ref="A10:F25" totalsRowCount="1" headerRowDxfId="89" dataDxfId="88">
  <autoFilter ref="A10:F24" xr:uid="{00000000-0009-0000-0100-00000E000000}"/>
  <tableColumns count="6">
    <tableColumn id="1" xr3:uid="{00000000-0010-0000-0100-000001000000}" name="Date" totalsRowLabel="Total" dataDxfId="87" totalsRowDxfId="86"/>
    <tableColumn id="3" xr3:uid="{00000000-0010-0000-0100-000003000000}" name="Description" dataDxfId="85" totalsRowDxfId="84"/>
    <tableColumn id="2" xr3:uid="{00000000-0010-0000-0100-000002000000}" name="Income" totalsRowFunction="custom" dataDxfId="83" totalsRowDxfId="82">
      <totalsRowFormula>SUM(C11:C24)</totalsRowFormula>
    </tableColumn>
    <tableColumn id="11" xr3:uid="{00000000-0010-0000-0100-00000B000000}" name="Expenses" totalsRowFunction="custom" dataDxfId="81" totalsRowDxfId="80">
      <totalsRowFormula>SUM(D11:D24)</totalsRowFormula>
    </tableColumn>
    <tableColumn id="12" xr3:uid="{00000000-0010-0000-0100-00000C000000}" name="Total" totalsRowFunction="custom" dataDxfId="79" totalsRowDxfId="78">
      <calculatedColumnFormula>SUM(E10+ C12-D12)</calculatedColumnFormula>
      <totalsRowFormula>SUM(C25-D25)</totalsRowFormula>
    </tableColumn>
    <tableColumn id="4" xr3:uid="{00000000-0010-0000-0100-000004000000}" name="Notes" dataDxfId="77" totalsRowDxfId="7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blData225710141516" displayName="tblData225710141516" ref="A10:E25" totalsRowCount="1" headerRowDxfId="75" dataDxfId="74">
  <autoFilter ref="A10:E24" xr:uid="{00000000-0009-0000-0100-00000F000000}"/>
  <tableColumns count="5">
    <tableColumn id="1" xr3:uid="{00000000-0010-0000-0200-000001000000}" name="Date" totalsRowLabel="Total" dataDxfId="73" totalsRowDxfId="72"/>
    <tableColumn id="3" xr3:uid="{00000000-0010-0000-0200-000003000000}" name="Description" dataDxfId="71" totalsRowDxfId="70"/>
    <tableColumn id="2" xr3:uid="{00000000-0010-0000-0200-000002000000}" name="Income" totalsRowFunction="custom" dataDxfId="69" totalsRowDxfId="68">
      <totalsRowFormula>SUM(C11:C24)</totalsRowFormula>
    </tableColumn>
    <tableColumn id="11" xr3:uid="{00000000-0010-0000-0200-00000B000000}" name="Expenses" totalsRowFunction="custom" dataDxfId="67" totalsRowDxfId="66">
      <totalsRowFormula>SUM(D11:D24)</totalsRowFormula>
    </tableColumn>
    <tableColumn id="12" xr3:uid="{00000000-0010-0000-0200-00000C000000}" name="Total" totalsRowFunction="custom" dataDxfId="65" totalsRowDxfId="64">
      <calculatedColumnFormula>SUM(E10+ C12-D12)</calculatedColumnFormula>
      <totalsRowFormula>SUM(C25-D25)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blData225710" displayName="tblData225710" ref="A10:F25" totalsRowCount="1" headerRowDxfId="63" dataDxfId="62">
  <autoFilter ref="A10:F24" xr:uid="{00000000-0009-0000-0100-000009000000}"/>
  <tableColumns count="6">
    <tableColumn id="1" xr3:uid="{00000000-0010-0000-0300-000001000000}" name="Date" totalsRowLabel="Total" dataDxfId="61" totalsRowDxfId="5"/>
    <tableColumn id="3" xr3:uid="{00000000-0010-0000-0300-000003000000}" name="Description" dataDxfId="60" totalsRowDxfId="4"/>
    <tableColumn id="2" xr3:uid="{00000000-0010-0000-0300-000002000000}" name="Income" totalsRowFunction="custom" dataDxfId="59" totalsRowDxfId="3" dataCellStyle="Currency">
      <totalsRowFormula>SUM(C11:C24)</totalsRowFormula>
    </tableColumn>
    <tableColumn id="11" xr3:uid="{00000000-0010-0000-0300-00000B000000}" name="Expenses" totalsRowFunction="custom" dataDxfId="58" totalsRowDxfId="2">
      <totalsRowFormula>SUM(D11:D24)</totalsRowFormula>
    </tableColumn>
    <tableColumn id="12" xr3:uid="{00000000-0010-0000-0300-00000C000000}" name="Total" totalsRowFunction="custom" dataDxfId="57" totalsRowDxfId="1">
      <calculatedColumnFormula>SUM(E10+ C12-D12)</calculatedColumnFormula>
      <totalsRowFormula>SUM(C25-D25)</totalsRowFormula>
    </tableColumn>
    <tableColumn id="4" xr3:uid="{00000000-0010-0000-0300-000004000000}" name="Notes" dataDxfId="56" totalsRow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blData2257102" displayName="tblData2257102" ref="A34:F49" totalsRowCount="1" headerRowDxfId="55" dataDxfId="54">
  <autoFilter ref="A34:F48" xr:uid="{00000000-0009-0000-0100-000001000000}"/>
  <tableColumns count="6">
    <tableColumn id="1" xr3:uid="{00000000-0010-0000-0400-000001000000}" name="Date" totalsRowLabel="Total" dataDxfId="53" totalsRowDxfId="52"/>
    <tableColumn id="3" xr3:uid="{00000000-0010-0000-0400-000003000000}" name="Description" dataDxfId="51" totalsRowDxfId="50"/>
    <tableColumn id="2" xr3:uid="{00000000-0010-0000-0400-000002000000}" name="Income" totalsRowFunction="custom" dataDxfId="49" totalsRowDxfId="48" dataCellStyle="Currency">
      <totalsRowFormula>SUM(C35:C48)</totalsRowFormula>
    </tableColumn>
    <tableColumn id="11" xr3:uid="{00000000-0010-0000-0400-00000B000000}" name="Expenses" totalsRowFunction="custom" dataDxfId="47" totalsRowDxfId="46">
      <totalsRowFormula>SUM(D35:D48)</totalsRowFormula>
    </tableColumn>
    <tableColumn id="12" xr3:uid="{00000000-0010-0000-0400-00000C000000}" name="Total" totalsRowFunction="custom" dataDxfId="45" totalsRowDxfId="44">
      <calculatedColumnFormula>SUM(E34+ C36-D36)</calculatedColumnFormula>
      <totalsRowFormula>SUM(C49-D49)</totalsRowFormula>
    </tableColumn>
    <tableColumn id="4" xr3:uid="{00000000-0010-0000-0400-000004000000}" name="Notes" dataDxfId="43" totalsRowDxfId="4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5000000}" name="tblData22571014151617" displayName="tblData22571014151617" ref="A10:E25" totalsRowCount="1" headerRowDxfId="41" dataDxfId="40">
  <autoFilter ref="A10:E24" xr:uid="{00000000-0009-0000-0100-000010000000}"/>
  <tableColumns count="5">
    <tableColumn id="1" xr3:uid="{00000000-0010-0000-0500-000001000000}" name="Date" totalsRowLabel="Total" dataDxfId="39" totalsRowDxfId="38"/>
    <tableColumn id="3" xr3:uid="{00000000-0010-0000-0500-000003000000}" name="Description" dataDxfId="37" totalsRowDxfId="36"/>
    <tableColumn id="2" xr3:uid="{00000000-0010-0000-0500-000002000000}" name="Income" totalsRowFunction="custom" dataDxfId="35" totalsRowDxfId="34">
      <totalsRowFormula>SUM(C11:C24)</totalsRowFormula>
    </tableColumn>
    <tableColumn id="11" xr3:uid="{00000000-0010-0000-0500-00000B000000}" name="Expenses" totalsRowFunction="custom" dataDxfId="33" totalsRowDxfId="32">
      <totalsRowFormula>SUM(D11:D24)</totalsRowFormula>
    </tableColumn>
    <tableColumn id="12" xr3:uid="{00000000-0010-0000-0500-00000C000000}" name="Total" totalsRowFunction="custom" dataDxfId="31" totalsRowDxfId="30">
      <calculatedColumnFormula>SUM(E10+ C12-D12)</calculatedColumnFormula>
      <totalsRowFormula>SUM(C25-D25)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tblData2257101415161718" displayName="tblData2257101415161718" ref="A10:E25" totalsRowCount="1" headerRowDxfId="29" dataDxfId="28">
  <autoFilter ref="A10:E24" xr:uid="{00000000-0009-0000-0100-000011000000}"/>
  <tableColumns count="5">
    <tableColumn id="1" xr3:uid="{00000000-0010-0000-0600-000001000000}" name="Date" totalsRowLabel="Total" dataDxfId="27" totalsRowDxfId="26"/>
    <tableColumn id="3" xr3:uid="{00000000-0010-0000-0600-000003000000}" name="Description" dataDxfId="25" totalsRowDxfId="24"/>
    <tableColumn id="2" xr3:uid="{00000000-0010-0000-0600-000002000000}" name="Income" totalsRowFunction="custom" dataDxfId="23" totalsRowDxfId="22">
      <totalsRowFormula>SUM(C11:C24)</totalsRowFormula>
    </tableColumn>
    <tableColumn id="11" xr3:uid="{00000000-0010-0000-0600-00000B000000}" name="Expenses" totalsRowFunction="custom" dataDxfId="21" totalsRowDxfId="20">
      <totalsRowFormula>SUM(D11:D24)</totalsRowFormula>
    </tableColumn>
    <tableColumn id="12" xr3:uid="{00000000-0010-0000-0600-00000C000000}" name="Total" totalsRowFunction="custom" dataDxfId="19" totalsRowDxfId="18">
      <calculatedColumnFormula>SUM(E10+ C12-D12)</calculatedColumnFormula>
      <totalsRowFormula>SUM(C25-D25)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tblData225710141516171819" displayName="tblData225710141516171819" ref="A10:E19" totalsRowCount="1" headerRowDxfId="17" dataDxfId="16">
  <autoFilter ref="A10:E18" xr:uid="{00000000-0009-0000-0100-000012000000}"/>
  <tableColumns count="5">
    <tableColumn id="1" xr3:uid="{00000000-0010-0000-0700-000001000000}" name="Date" totalsRowLabel="Total" dataDxfId="15" totalsRowDxfId="14"/>
    <tableColumn id="3" xr3:uid="{00000000-0010-0000-0700-000003000000}" name="Description" dataDxfId="13" totalsRowDxfId="12"/>
    <tableColumn id="2" xr3:uid="{00000000-0010-0000-0700-000002000000}" name="Income" totalsRowFunction="custom" dataDxfId="11" totalsRowDxfId="10">
      <totalsRowFormula>SUM(C11:C18)</totalsRowFormula>
    </tableColumn>
    <tableColumn id="11" xr3:uid="{00000000-0010-0000-0700-00000B000000}" name="Expenses" totalsRowFunction="custom" dataDxfId="9" totalsRowDxfId="8">
      <totalsRowFormula>SUM(D11:D18)</totalsRowFormula>
    </tableColumn>
    <tableColumn id="12" xr3:uid="{00000000-0010-0000-0700-00000C000000}" name="Total" totalsRowFunction="custom" dataDxfId="7" totalsRowDxfId="6">
      <calculatedColumnFormula>SUM(E10+ C12-D12)</calculatedColumnFormula>
      <totalsRowFormula>SUM(C19-D19)</totalsRowFormula>
    </tableColumn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Expense data table" altTextSummary="Enter expenses by date and account with a description, enter various expenses by category and let it be totaled for you."/>
    </ext>
  </extLst>
</table>
</file>

<file path=xl/theme/theme1.xml><?xml version="1.0" encoding="utf-8"?>
<a:theme xmlns:a="http://schemas.openxmlformats.org/drawingml/2006/main" name="Gradebook">
  <a:themeElements>
    <a:clrScheme name="Gradebook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B0381C"/>
      </a:accent1>
      <a:accent2>
        <a:srgbClr val="2B759D"/>
      </a:accent2>
      <a:accent3>
        <a:srgbClr val="D9782E"/>
      </a:accent3>
      <a:accent4>
        <a:srgbClr val="538D32"/>
      </a:accent4>
      <a:accent5>
        <a:srgbClr val="724271"/>
      </a:accent5>
      <a:accent6>
        <a:srgbClr val="DCB330"/>
      </a:accent6>
      <a:hlink>
        <a:srgbClr val="2B759D"/>
      </a:hlink>
      <a:folHlink>
        <a:srgbClr val="724271"/>
      </a:folHlink>
    </a:clrScheme>
    <a:fontScheme name="Fixed asset record with 2x declining depreciation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opLeftCell="A8" zoomScale="96" zoomScaleNormal="110" workbookViewId="0">
      <selection activeCell="B36" sqref="B36"/>
    </sheetView>
  </sheetViews>
  <sheetFormatPr defaultRowHeight="12.75" x14ac:dyDescent="0.2"/>
  <cols>
    <col min="1" max="1" width="13.7109375" customWidth="1"/>
    <col min="2" max="2" width="28.140625" customWidth="1"/>
    <col min="3" max="3" width="24" customWidth="1"/>
    <col min="4" max="4" width="24.140625" customWidth="1"/>
    <col min="5" max="5" width="14.28515625" customWidth="1"/>
    <col min="6" max="6" width="15.85546875" customWidth="1"/>
    <col min="8" max="8" width="9.7109375" bestFit="1" customWidth="1"/>
  </cols>
  <sheetData>
    <row r="1" spans="1:10" ht="13.5" x14ac:dyDescent="0.25">
      <c r="E1" s="45" t="s">
        <v>0</v>
      </c>
      <c r="F1" s="46"/>
    </row>
    <row r="2" spans="1:10" ht="30.75" x14ac:dyDescent="0.4">
      <c r="A2" s="3" t="s">
        <v>7</v>
      </c>
    </row>
    <row r="4" spans="1:10" ht="13.5" x14ac:dyDescent="0.25">
      <c r="A4" s="2"/>
      <c r="B4" s="23"/>
      <c r="C4" s="24"/>
      <c r="F4" s="2" t="s">
        <v>1</v>
      </c>
      <c r="G4" s="4" t="s">
        <v>8</v>
      </c>
      <c r="H4" s="13">
        <v>45139</v>
      </c>
    </row>
    <row r="5" spans="1:10" ht="13.5" x14ac:dyDescent="0.25">
      <c r="G5" s="4" t="s">
        <v>9</v>
      </c>
      <c r="H5" s="13">
        <v>45428</v>
      </c>
    </row>
    <row r="6" spans="1:10" x14ac:dyDescent="0.2">
      <c r="A6" s="2" t="s">
        <v>2</v>
      </c>
    </row>
    <row r="7" spans="1:10" ht="13.5" x14ac:dyDescent="0.25">
      <c r="A7" s="4" t="s">
        <v>10</v>
      </c>
      <c r="B7" s="23" t="s">
        <v>25</v>
      </c>
      <c r="C7" s="24"/>
      <c r="D7" s="4" t="s">
        <v>15</v>
      </c>
      <c r="E7" s="23"/>
      <c r="F7" s="23"/>
      <c r="H7" s="4"/>
      <c r="I7" s="47" t="s">
        <v>18</v>
      </c>
      <c r="J7" s="47"/>
    </row>
    <row r="8" spans="1:10" ht="13.5" x14ac:dyDescent="0.25">
      <c r="A8" s="4" t="s">
        <v>11</v>
      </c>
      <c r="B8" s="21" t="s">
        <v>17</v>
      </c>
      <c r="C8" s="24"/>
      <c r="D8" s="4" t="s">
        <v>16</v>
      </c>
      <c r="E8" s="21"/>
      <c r="F8" s="21"/>
      <c r="H8" s="4"/>
      <c r="I8" s="48" t="s">
        <v>19</v>
      </c>
      <c r="J8" s="48"/>
    </row>
    <row r="10" spans="1:10" x14ac:dyDescent="0.2">
      <c r="A10" s="5" t="s">
        <v>3</v>
      </c>
      <c r="B10" s="5" t="s">
        <v>4</v>
      </c>
      <c r="C10" s="5" t="s">
        <v>23</v>
      </c>
      <c r="D10" s="5" t="s">
        <v>24</v>
      </c>
      <c r="E10" s="5" t="s">
        <v>5</v>
      </c>
    </row>
    <row r="11" spans="1:10" x14ac:dyDescent="0.2">
      <c r="A11" s="14">
        <v>45139</v>
      </c>
      <c r="B11" t="s">
        <v>30</v>
      </c>
      <c r="C11" s="25">
        <v>900</v>
      </c>
      <c r="E11" s="7">
        <f>SUM(C11-D11)</f>
        <v>900</v>
      </c>
    </row>
    <row r="12" spans="1:10" x14ac:dyDescent="0.2">
      <c r="A12" s="14"/>
      <c r="C12" s="25"/>
      <c r="E12" s="7">
        <f>SUM(E11 +C13-D13)</f>
        <v>900</v>
      </c>
    </row>
    <row r="13" spans="1:10" x14ac:dyDescent="0.2">
      <c r="A13" s="14"/>
      <c r="C13" s="25"/>
      <c r="E13" s="7">
        <f>SUM(E12 +C13-D13)</f>
        <v>900</v>
      </c>
    </row>
    <row r="14" spans="1:10" x14ac:dyDescent="0.2">
      <c r="A14" s="14"/>
      <c r="B14" s="6"/>
      <c r="C14" s="6"/>
      <c r="D14" s="7"/>
      <c r="E14" s="7">
        <f t="shared" ref="E14:E24" si="0">SUM(E13 +C14-D14)</f>
        <v>900</v>
      </c>
    </row>
    <row r="15" spans="1:10" x14ac:dyDescent="0.2">
      <c r="A15" s="14"/>
      <c r="B15" s="6"/>
      <c r="C15" s="6"/>
      <c r="D15" s="7"/>
      <c r="E15" s="7">
        <f t="shared" si="0"/>
        <v>900</v>
      </c>
    </row>
    <row r="16" spans="1:10" x14ac:dyDescent="0.2">
      <c r="A16" s="14"/>
      <c r="B16" s="6"/>
      <c r="C16" s="6"/>
      <c r="D16" s="7"/>
      <c r="E16" s="7">
        <f t="shared" si="0"/>
        <v>900</v>
      </c>
    </row>
    <row r="17" spans="1:10" x14ac:dyDescent="0.2">
      <c r="A17" s="14"/>
      <c r="B17" s="6"/>
      <c r="C17" s="6"/>
      <c r="D17" s="7"/>
      <c r="E17" s="7">
        <f t="shared" si="0"/>
        <v>900</v>
      </c>
    </row>
    <row r="18" spans="1:10" x14ac:dyDescent="0.2">
      <c r="A18" s="14"/>
      <c r="B18" s="6"/>
      <c r="C18" s="6"/>
      <c r="D18" s="7"/>
      <c r="E18" s="7">
        <f t="shared" si="0"/>
        <v>900</v>
      </c>
    </row>
    <row r="19" spans="1:10" x14ac:dyDescent="0.2">
      <c r="A19" s="14"/>
      <c r="B19" s="6"/>
      <c r="C19" s="6"/>
      <c r="D19" s="7"/>
      <c r="E19" s="7">
        <f t="shared" si="0"/>
        <v>900</v>
      </c>
    </row>
    <row r="20" spans="1:10" x14ac:dyDescent="0.2">
      <c r="A20" s="14"/>
      <c r="B20" s="6"/>
      <c r="C20" s="6"/>
      <c r="D20" s="7"/>
      <c r="E20" s="7">
        <f t="shared" si="0"/>
        <v>900</v>
      </c>
    </row>
    <row r="21" spans="1:10" x14ac:dyDescent="0.2">
      <c r="A21" s="14"/>
      <c r="B21" s="6"/>
      <c r="C21" s="6"/>
      <c r="D21" s="7"/>
      <c r="E21" s="7">
        <f t="shared" si="0"/>
        <v>900</v>
      </c>
    </row>
    <row r="22" spans="1:10" x14ac:dyDescent="0.2">
      <c r="A22" s="14"/>
      <c r="B22" s="6"/>
      <c r="C22" s="6"/>
      <c r="D22" s="7"/>
      <c r="E22" s="7">
        <f t="shared" si="0"/>
        <v>900</v>
      </c>
    </row>
    <row r="23" spans="1:10" x14ac:dyDescent="0.2">
      <c r="A23" s="14"/>
      <c r="B23" s="6"/>
      <c r="C23" s="6"/>
      <c r="D23" s="7"/>
      <c r="E23" s="7">
        <f t="shared" si="0"/>
        <v>900</v>
      </c>
    </row>
    <row r="24" spans="1:10" x14ac:dyDescent="0.2">
      <c r="A24" s="14"/>
      <c r="B24" s="6"/>
      <c r="C24" s="6"/>
      <c r="D24" s="7"/>
      <c r="E24" s="7">
        <f t="shared" si="0"/>
        <v>900</v>
      </c>
    </row>
    <row r="25" spans="1:10" x14ac:dyDescent="0.2">
      <c r="A25" s="18" t="s">
        <v>5</v>
      </c>
      <c r="B25" s="18"/>
      <c r="C25" s="18">
        <f>SUM(C11:C24)</f>
        <v>900</v>
      </c>
      <c r="D25" s="19">
        <f>SUM(D11:D24)</f>
        <v>0</v>
      </c>
      <c r="E25" s="19">
        <f>SUM(C25-D25)</f>
        <v>900</v>
      </c>
    </row>
    <row r="26" spans="1:10" ht="13.5" x14ac:dyDescent="0.25">
      <c r="B26" s="1"/>
      <c r="C26" s="1"/>
      <c r="D26" s="1"/>
      <c r="E26" s="1"/>
      <c r="F26" s="1"/>
      <c r="G26" s="1"/>
      <c r="I26" s="9" t="s">
        <v>12</v>
      </c>
      <c r="J26" s="11">
        <f>tblData22571014[[#Totals],[Total]]</f>
        <v>900</v>
      </c>
    </row>
    <row r="27" spans="1:10" ht="14.25" thickBot="1" x14ac:dyDescent="0.3">
      <c r="A27" s="2" t="s">
        <v>6</v>
      </c>
      <c r="B27" s="20"/>
      <c r="C27" s="20"/>
      <c r="D27" s="22" t="s">
        <v>22</v>
      </c>
      <c r="E27" s="22"/>
      <c r="F27" s="22"/>
      <c r="G27" s="22"/>
      <c r="I27" s="9" t="s">
        <v>13</v>
      </c>
      <c r="J27" s="8">
        <v>0</v>
      </c>
    </row>
    <row r="28" spans="1:10" ht="13.5" thickTop="1" x14ac:dyDescent="0.2">
      <c r="B28" s="20"/>
      <c r="C28" s="20"/>
      <c r="E28" s="17">
        <f>SUM(900-D25)</f>
        <v>900</v>
      </c>
      <c r="F28" s="20"/>
      <c r="G28" s="20"/>
      <c r="I28" s="10" t="s">
        <v>14</v>
      </c>
      <c r="J28" s="12">
        <f>SUM(J26+J27)</f>
        <v>900</v>
      </c>
    </row>
    <row r="30" spans="1:10" x14ac:dyDescent="0.2">
      <c r="F30" t="s">
        <v>31</v>
      </c>
    </row>
    <row r="31" spans="1:10" ht="38.25" x14ac:dyDescent="0.2">
      <c r="A31" s="44" t="s">
        <v>32</v>
      </c>
    </row>
    <row r="32" spans="1:10" x14ac:dyDescent="0.2">
      <c r="A32" t="s">
        <v>3</v>
      </c>
      <c r="B32" t="s">
        <v>4</v>
      </c>
      <c r="C32" t="s">
        <v>23</v>
      </c>
      <c r="D32" t="s">
        <v>36</v>
      </c>
      <c r="E32" t="s">
        <v>37</v>
      </c>
      <c r="F32" s="6"/>
      <c r="G32" s="16"/>
    </row>
    <row r="33" spans="1:3" x14ac:dyDescent="0.2">
      <c r="A33" s="32"/>
      <c r="B33" s="15"/>
      <c r="C33" s="15"/>
    </row>
    <row r="34" spans="1:3" x14ac:dyDescent="0.2">
      <c r="A34" s="32"/>
    </row>
    <row r="35" spans="1:3" x14ac:dyDescent="0.2">
      <c r="A35" s="32"/>
    </row>
    <row r="36" spans="1:3" x14ac:dyDescent="0.2">
      <c r="A36" s="32"/>
    </row>
    <row r="37" spans="1:3" x14ac:dyDescent="0.2">
      <c r="A37" s="32"/>
    </row>
    <row r="38" spans="1:3" x14ac:dyDescent="0.2">
      <c r="A38" s="32"/>
    </row>
    <row r="39" spans="1:3" x14ac:dyDescent="0.2">
      <c r="A39" s="32"/>
    </row>
    <row r="40" spans="1:3" x14ac:dyDescent="0.2">
      <c r="A40" s="32"/>
    </row>
    <row r="41" spans="1:3" x14ac:dyDescent="0.2">
      <c r="A41" s="32"/>
    </row>
    <row r="42" spans="1:3" x14ac:dyDescent="0.2">
      <c r="A42" s="32"/>
    </row>
  </sheetData>
  <mergeCells count="3">
    <mergeCell ref="E1:F1"/>
    <mergeCell ref="I7:J7"/>
    <mergeCell ref="I8:J8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zoomScale="96" zoomScaleNormal="110" workbookViewId="0">
      <selection activeCell="B19" sqref="B19"/>
    </sheetView>
  </sheetViews>
  <sheetFormatPr defaultRowHeight="12.75" x14ac:dyDescent="0.2"/>
  <cols>
    <col min="1" max="1" width="13.7109375" customWidth="1"/>
    <col min="2" max="2" width="28.140625" customWidth="1"/>
    <col min="3" max="3" width="24" customWidth="1"/>
    <col min="4" max="4" width="24.140625" customWidth="1"/>
    <col min="5" max="5" width="14.28515625" customWidth="1"/>
    <col min="6" max="6" width="28.140625" customWidth="1"/>
    <col min="8" max="8" width="9.7109375" bestFit="1" customWidth="1"/>
  </cols>
  <sheetData>
    <row r="1" spans="1:10" ht="13.5" x14ac:dyDescent="0.25">
      <c r="E1" s="45" t="s">
        <v>0</v>
      </c>
      <c r="F1" s="46"/>
    </row>
    <row r="2" spans="1:10" ht="30.75" x14ac:dyDescent="0.4">
      <c r="A2" s="3" t="s">
        <v>7</v>
      </c>
    </row>
    <row r="4" spans="1:10" ht="13.5" x14ac:dyDescent="0.25">
      <c r="A4" s="2"/>
      <c r="B4" s="23"/>
      <c r="C4" s="24"/>
      <c r="F4" s="29" t="s">
        <v>1</v>
      </c>
      <c r="G4" s="4" t="s">
        <v>8</v>
      </c>
      <c r="H4" s="13">
        <v>45139</v>
      </c>
    </row>
    <row r="5" spans="1:10" ht="13.5" x14ac:dyDescent="0.25">
      <c r="G5" s="4" t="s">
        <v>9</v>
      </c>
      <c r="H5" s="13">
        <v>45428</v>
      </c>
    </row>
    <row r="6" spans="1:10" x14ac:dyDescent="0.2">
      <c r="A6" s="2" t="s">
        <v>2</v>
      </c>
    </row>
    <row r="7" spans="1:10" ht="13.5" x14ac:dyDescent="0.25">
      <c r="A7" s="4" t="s">
        <v>10</v>
      </c>
      <c r="B7" s="23" t="s">
        <v>26</v>
      </c>
      <c r="C7" s="24"/>
      <c r="D7" s="4" t="s">
        <v>15</v>
      </c>
      <c r="E7" s="23"/>
      <c r="F7" s="23"/>
      <c r="H7" s="4"/>
      <c r="I7" s="47" t="s">
        <v>18</v>
      </c>
      <c r="J7" s="47"/>
    </row>
    <row r="8" spans="1:10" ht="13.5" x14ac:dyDescent="0.25">
      <c r="A8" s="4" t="s">
        <v>11</v>
      </c>
      <c r="B8" s="21" t="s">
        <v>17</v>
      </c>
      <c r="C8" s="24"/>
      <c r="D8" s="4" t="s">
        <v>16</v>
      </c>
      <c r="E8" s="21"/>
      <c r="F8" s="21"/>
      <c r="H8" s="4"/>
      <c r="I8" s="48" t="s">
        <v>19</v>
      </c>
      <c r="J8" s="48"/>
    </row>
    <row r="10" spans="1:10" x14ac:dyDescent="0.2">
      <c r="A10" s="5" t="s">
        <v>3</v>
      </c>
      <c r="B10" s="5" t="s">
        <v>4</v>
      </c>
      <c r="C10" s="5" t="s">
        <v>23</v>
      </c>
      <c r="D10" s="5" t="s">
        <v>24</v>
      </c>
      <c r="E10" s="5" t="s">
        <v>5</v>
      </c>
      <c r="F10" s="27" t="s">
        <v>35</v>
      </c>
    </row>
    <row r="11" spans="1:10" x14ac:dyDescent="0.2">
      <c r="A11" s="14">
        <v>45139</v>
      </c>
      <c r="B11" t="s">
        <v>30</v>
      </c>
      <c r="C11" s="28">
        <v>900</v>
      </c>
      <c r="E11" s="7">
        <f>SUM(C11-D11)</f>
        <v>900</v>
      </c>
    </row>
    <row r="12" spans="1:10" x14ac:dyDescent="0.2">
      <c r="A12" s="14">
        <v>45170</v>
      </c>
      <c r="B12" t="s">
        <v>39</v>
      </c>
      <c r="D12" s="26">
        <v>107.81</v>
      </c>
      <c r="E12" s="7">
        <f>SUM(E11 +C12-D12)</f>
        <v>792.19</v>
      </c>
      <c r="F12" t="s">
        <v>40</v>
      </c>
    </row>
    <row r="13" spans="1:10" x14ac:dyDescent="0.2">
      <c r="A13" s="14">
        <v>45174</v>
      </c>
      <c r="B13" s="6" t="s">
        <v>41</v>
      </c>
      <c r="C13" s="6"/>
      <c r="D13" s="7">
        <v>40.18</v>
      </c>
      <c r="E13" s="7">
        <f t="shared" ref="E13:E24" si="0">SUM(E12+ C13-D13)</f>
        <v>752.0100000000001</v>
      </c>
    </row>
    <row r="14" spans="1:10" x14ac:dyDescent="0.2">
      <c r="A14" s="14"/>
      <c r="B14" s="6"/>
      <c r="C14" s="6"/>
      <c r="D14" s="7"/>
      <c r="E14" s="7">
        <f t="shared" si="0"/>
        <v>752.0100000000001</v>
      </c>
    </row>
    <row r="15" spans="1:10" x14ac:dyDescent="0.2">
      <c r="A15" s="14"/>
      <c r="B15" s="6"/>
      <c r="C15" s="6"/>
      <c r="D15" s="7"/>
      <c r="E15" s="7">
        <f t="shared" si="0"/>
        <v>752.0100000000001</v>
      </c>
    </row>
    <row r="16" spans="1:10" x14ac:dyDescent="0.2">
      <c r="A16" s="14"/>
      <c r="B16" s="6"/>
      <c r="C16" s="6"/>
      <c r="D16" s="7"/>
      <c r="E16" s="7">
        <f t="shared" si="0"/>
        <v>752.0100000000001</v>
      </c>
    </row>
    <row r="17" spans="1:10" x14ac:dyDescent="0.2">
      <c r="A17" s="14"/>
      <c r="B17" s="6"/>
      <c r="C17" s="6"/>
      <c r="D17" s="7"/>
      <c r="E17" s="7">
        <f t="shared" si="0"/>
        <v>752.0100000000001</v>
      </c>
    </row>
    <row r="18" spans="1:10" x14ac:dyDescent="0.2">
      <c r="A18" s="14"/>
      <c r="B18" s="6"/>
      <c r="C18" s="31"/>
      <c r="D18" s="7"/>
      <c r="E18" s="7">
        <f>SUM(E17+ C18-D18)</f>
        <v>752.0100000000001</v>
      </c>
    </row>
    <row r="19" spans="1:10" x14ac:dyDescent="0.2">
      <c r="A19" s="14"/>
      <c r="B19" s="6"/>
      <c r="C19" s="31"/>
      <c r="D19" s="7"/>
      <c r="E19" s="7">
        <f t="shared" si="0"/>
        <v>752.0100000000001</v>
      </c>
    </row>
    <row r="20" spans="1:10" x14ac:dyDescent="0.2">
      <c r="A20" s="14"/>
      <c r="B20" s="6"/>
      <c r="C20" s="6"/>
      <c r="D20" s="7"/>
      <c r="E20" s="7">
        <f t="shared" si="0"/>
        <v>752.0100000000001</v>
      </c>
    </row>
    <row r="21" spans="1:10" x14ac:dyDescent="0.2">
      <c r="A21" s="14"/>
      <c r="B21" s="6"/>
      <c r="C21" s="6"/>
      <c r="D21" s="7"/>
      <c r="E21" s="7">
        <f t="shared" si="0"/>
        <v>752.0100000000001</v>
      </c>
    </row>
    <row r="22" spans="1:10" x14ac:dyDescent="0.2">
      <c r="A22" s="14"/>
      <c r="B22" s="6"/>
      <c r="C22" s="6"/>
      <c r="D22" s="7"/>
      <c r="E22" s="7">
        <f t="shared" si="0"/>
        <v>752.0100000000001</v>
      </c>
    </row>
    <row r="23" spans="1:10" x14ac:dyDescent="0.2">
      <c r="A23" s="14"/>
      <c r="B23" s="6"/>
      <c r="C23" s="6"/>
      <c r="D23" s="7"/>
      <c r="E23" s="7">
        <f t="shared" si="0"/>
        <v>752.0100000000001</v>
      </c>
    </row>
    <row r="24" spans="1:10" x14ac:dyDescent="0.2">
      <c r="A24" s="14"/>
      <c r="B24" s="6"/>
      <c r="C24" s="6"/>
      <c r="D24" s="7"/>
      <c r="E24" s="7">
        <f t="shared" si="0"/>
        <v>752.0100000000001</v>
      </c>
    </row>
    <row r="25" spans="1:10" x14ac:dyDescent="0.2">
      <c r="A25" s="18" t="s">
        <v>5</v>
      </c>
      <c r="B25" s="18"/>
      <c r="C25" s="30">
        <f>SUM(C11:C24)</f>
        <v>900</v>
      </c>
      <c r="D25" s="19">
        <f>SUM(D11:D24)</f>
        <v>147.99</v>
      </c>
      <c r="E25" s="19">
        <f>SUM(C25-D25)</f>
        <v>752.01</v>
      </c>
      <c r="F25" s="18"/>
    </row>
    <row r="26" spans="1:10" ht="13.5" x14ac:dyDescent="0.25">
      <c r="B26" s="1"/>
      <c r="C26" s="1"/>
      <c r="D26" s="1"/>
      <c r="E26" s="1"/>
      <c r="F26" s="1"/>
      <c r="G26" s="1"/>
      <c r="I26" s="9" t="s">
        <v>12</v>
      </c>
      <c r="J26" s="11">
        <f>tblData2257101415[[#Totals],[Total]]</f>
        <v>752.01</v>
      </c>
    </row>
    <row r="27" spans="1:10" ht="14.25" thickBot="1" x14ac:dyDescent="0.3">
      <c r="A27" s="2" t="s">
        <v>6</v>
      </c>
      <c r="B27" s="20"/>
      <c r="C27" s="20"/>
      <c r="D27" s="22" t="s">
        <v>22</v>
      </c>
      <c r="E27" s="22"/>
      <c r="F27" s="22"/>
      <c r="G27" s="22"/>
      <c r="I27" s="9" t="s">
        <v>13</v>
      </c>
      <c r="J27" s="8">
        <v>0</v>
      </c>
    </row>
    <row r="28" spans="1:10" ht="13.5" thickTop="1" x14ac:dyDescent="0.2">
      <c r="B28" s="20"/>
      <c r="C28" s="20"/>
      <c r="E28" s="17">
        <f>tblData2257101415[[#Totals],[Income]]-tblData2257101415[[#Totals],[Expenses]]</f>
        <v>752.01</v>
      </c>
      <c r="F28" s="20"/>
      <c r="G28" s="20"/>
      <c r="I28" s="10" t="s">
        <v>14</v>
      </c>
      <c r="J28" s="12">
        <f>SUM(J26+J27)</f>
        <v>752.01</v>
      </c>
    </row>
    <row r="32" spans="1:10" x14ac:dyDescent="0.2">
      <c r="F32" s="6"/>
      <c r="G32" s="16"/>
    </row>
    <row r="33" spans="2:3" x14ac:dyDescent="0.2">
      <c r="B33" s="15"/>
      <c r="C33" s="15"/>
    </row>
  </sheetData>
  <mergeCells count="3">
    <mergeCell ref="E1:F1"/>
    <mergeCell ref="I7:J7"/>
    <mergeCell ref="I8:J8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3"/>
  <sheetViews>
    <sheetView zoomScale="96" zoomScaleNormal="110" workbookViewId="0">
      <selection activeCell="G13" sqref="G13"/>
    </sheetView>
  </sheetViews>
  <sheetFormatPr defaultRowHeight="12.75" x14ac:dyDescent="0.2"/>
  <cols>
    <col min="1" max="1" width="13.7109375" customWidth="1"/>
    <col min="2" max="2" width="28.140625" customWidth="1"/>
    <col min="3" max="3" width="24" customWidth="1"/>
    <col min="4" max="4" width="24.140625" customWidth="1"/>
    <col min="5" max="5" width="14.28515625" customWidth="1"/>
    <col min="6" max="6" width="15.85546875" customWidth="1"/>
    <col min="8" max="8" width="9.7109375" bestFit="1" customWidth="1"/>
  </cols>
  <sheetData>
    <row r="1" spans="1:10" ht="13.5" x14ac:dyDescent="0.25">
      <c r="E1" s="45" t="s">
        <v>0</v>
      </c>
      <c r="F1" s="46"/>
    </row>
    <row r="2" spans="1:10" ht="30.75" x14ac:dyDescent="0.4">
      <c r="A2" s="3" t="s">
        <v>7</v>
      </c>
    </row>
    <row r="4" spans="1:10" ht="13.5" x14ac:dyDescent="0.25">
      <c r="A4" s="2"/>
      <c r="B4" s="23"/>
      <c r="C4" s="24"/>
      <c r="F4" s="2" t="s">
        <v>1</v>
      </c>
      <c r="G4" s="4" t="s">
        <v>8</v>
      </c>
      <c r="H4" s="13">
        <v>45139</v>
      </c>
    </row>
    <row r="5" spans="1:10" ht="13.5" x14ac:dyDescent="0.25">
      <c r="G5" s="4" t="s">
        <v>9</v>
      </c>
      <c r="H5" s="13">
        <v>45428</v>
      </c>
    </row>
    <row r="6" spans="1:10" x14ac:dyDescent="0.2">
      <c r="A6" s="2" t="s">
        <v>2</v>
      </c>
    </row>
    <row r="7" spans="1:10" ht="13.5" x14ac:dyDescent="0.25">
      <c r="A7" s="4" t="s">
        <v>10</v>
      </c>
      <c r="B7" s="23" t="s">
        <v>20</v>
      </c>
      <c r="C7" s="24"/>
      <c r="D7" s="4" t="s">
        <v>15</v>
      </c>
      <c r="E7" s="23"/>
      <c r="F7" s="23"/>
      <c r="H7" s="4"/>
      <c r="I7" s="47" t="s">
        <v>18</v>
      </c>
      <c r="J7" s="47"/>
    </row>
    <row r="8" spans="1:10" ht="13.5" x14ac:dyDescent="0.25">
      <c r="A8" s="4" t="s">
        <v>11</v>
      </c>
      <c r="B8" s="21" t="s">
        <v>17</v>
      </c>
      <c r="C8" s="24"/>
      <c r="D8" s="4" t="s">
        <v>16</v>
      </c>
      <c r="E8" s="21"/>
      <c r="F8" s="21"/>
      <c r="H8" s="4"/>
      <c r="I8" s="48" t="s">
        <v>19</v>
      </c>
      <c r="J8" s="48"/>
    </row>
    <row r="10" spans="1:10" x14ac:dyDescent="0.2">
      <c r="A10" s="5" t="s">
        <v>3</v>
      </c>
      <c r="B10" s="5" t="s">
        <v>4</v>
      </c>
      <c r="C10" s="5" t="s">
        <v>23</v>
      </c>
      <c r="D10" s="5" t="s">
        <v>24</v>
      </c>
      <c r="E10" s="5" t="s">
        <v>5</v>
      </c>
    </row>
    <row r="11" spans="1:10" x14ac:dyDescent="0.2">
      <c r="A11" s="14">
        <v>44774</v>
      </c>
      <c r="B11" t="s">
        <v>30</v>
      </c>
      <c r="C11" s="25">
        <v>900</v>
      </c>
      <c r="E11" s="7">
        <f>SUM(C11-D11)</f>
        <v>900</v>
      </c>
    </row>
    <row r="12" spans="1:10" x14ac:dyDescent="0.2">
      <c r="A12" s="14"/>
      <c r="E12" s="7">
        <f>SUM(E11 +C12-D12)</f>
        <v>900</v>
      </c>
    </row>
    <row r="13" spans="1:10" ht="15" x14ac:dyDescent="0.25">
      <c r="A13" s="14"/>
      <c r="B13" s="6"/>
      <c r="C13" s="6"/>
      <c r="D13" s="37"/>
      <c r="E13" s="7">
        <f t="shared" ref="E13:E24" si="0">SUM(E12+ C13-D13)</f>
        <v>900</v>
      </c>
    </row>
    <row r="14" spans="1:10" x14ac:dyDescent="0.2">
      <c r="A14" s="14"/>
      <c r="B14" s="6"/>
      <c r="C14" s="6"/>
      <c r="D14" s="7"/>
      <c r="E14" s="7">
        <f t="shared" si="0"/>
        <v>900</v>
      </c>
    </row>
    <row r="15" spans="1:10" x14ac:dyDescent="0.2">
      <c r="A15" s="14"/>
      <c r="B15" s="6"/>
      <c r="C15" s="6"/>
      <c r="D15" s="7"/>
      <c r="E15" s="7">
        <f t="shared" si="0"/>
        <v>900</v>
      </c>
    </row>
    <row r="16" spans="1:10" x14ac:dyDescent="0.2">
      <c r="A16" s="14"/>
      <c r="B16" s="6"/>
      <c r="C16" s="6"/>
      <c r="D16" s="7"/>
      <c r="E16" s="7">
        <f t="shared" si="0"/>
        <v>900</v>
      </c>
    </row>
    <row r="17" spans="1:10" x14ac:dyDescent="0.2">
      <c r="A17" s="14"/>
      <c r="B17" s="6"/>
      <c r="C17" s="6"/>
      <c r="D17" s="7"/>
      <c r="E17" s="7">
        <f t="shared" si="0"/>
        <v>900</v>
      </c>
    </row>
    <row r="18" spans="1:10" x14ac:dyDescent="0.2">
      <c r="A18" s="14"/>
      <c r="B18" s="6"/>
      <c r="C18" s="6"/>
      <c r="D18" s="7"/>
      <c r="E18" s="7">
        <f t="shared" si="0"/>
        <v>900</v>
      </c>
    </row>
    <row r="19" spans="1:10" x14ac:dyDescent="0.2">
      <c r="A19" s="14"/>
      <c r="B19" s="6"/>
      <c r="C19" s="6"/>
      <c r="D19" s="7"/>
      <c r="E19" s="7">
        <f t="shared" si="0"/>
        <v>900</v>
      </c>
    </row>
    <row r="20" spans="1:10" x14ac:dyDescent="0.2">
      <c r="A20" s="14"/>
      <c r="B20" s="6"/>
      <c r="C20" s="6"/>
      <c r="D20" s="7"/>
      <c r="E20" s="7">
        <f t="shared" si="0"/>
        <v>900</v>
      </c>
    </row>
    <row r="21" spans="1:10" x14ac:dyDescent="0.2">
      <c r="A21" s="14"/>
      <c r="B21" s="6"/>
      <c r="C21" s="6"/>
      <c r="D21" s="7"/>
      <c r="E21" s="7">
        <f t="shared" si="0"/>
        <v>900</v>
      </c>
    </row>
    <row r="22" spans="1:10" x14ac:dyDescent="0.2">
      <c r="A22" s="14"/>
      <c r="B22" s="6"/>
      <c r="C22" s="6"/>
      <c r="D22" s="7"/>
      <c r="E22" s="7">
        <f t="shared" si="0"/>
        <v>900</v>
      </c>
    </row>
    <row r="23" spans="1:10" x14ac:dyDescent="0.2">
      <c r="A23" s="14"/>
      <c r="B23" s="6"/>
      <c r="C23" s="6"/>
      <c r="D23" s="7"/>
      <c r="E23" s="7">
        <f t="shared" si="0"/>
        <v>900</v>
      </c>
    </row>
    <row r="24" spans="1:10" x14ac:dyDescent="0.2">
      <c r="A24" s="14"/>
      <c r="B24" s="6"/>
      <c r="C24" s="6"/>
      <c r="D24" s="7"/>
      <c r="E24" s="7">
        <f t="shared" si="0"/>
        <v>900</v>
      </c>
    </row>
    <row r="25" spans="1:10" x14ac:dyDescent="0.2">
      <c r="A25" s="18" t="s">
        <v>5</v>
      </c>
      <c r="B25" s="18"/>
      <c r="C25" s="18">
        <f>SUM(C11:C24)</f>
        <v>900</v>
      </c>
      <c r="D25" s="19">
        <f>SUM(D11:D24)</f>
        <v>0</v>
      </c>
      <c r="E25" s="19">
        <f>SUM(C25-D25)</f>
        <v>900</v>
      </c>
    </row>
    <row r="26" spans="1:10" ht="13.5" x14ac:dyDescent="0.25">
      <c r="B26" s="1"/>
      <c r="C26" s="1"/>
      <c r="D26" s="1"/>
      <c r="E26" s="1"/>
      <c r="F26" s="1"/>
      <c r="G26" s="1"/>
      <c r="I26" s="9" t="s">
        <v>12</v>
      </c>
      <c r="J26" s="11">
        <f>tblData225710141516[[#Totals],[Total]]</f>
        <v>900</v>
      </c>
    </row>
    <row r="27" spans="1:10" ht="14.25" thickBot="1" x14ac:dyDescent="0.3">
      <c r="A27" s="2" t="s">
        <v>6</v>
      </c>
      <c r="B27" s="20"/>
      <c r="C27" s="20"/>
      <c r="D27" s="22" t="s">
        <v>22</v>
      </c>
      <c r="E27" s="22"/>
      <c r="F27" s="22"/>
      <c r="G27" s="22"/>
      <c r="I27" s="9" t="s">
        <v>13</v>
      </c>
      <c r="J27" s="8">
        <v>0</v>
      </c>
    </row>
    <row r="28" spans="1:10" ht="13.5" thickTop="1" x14ac:dyDescent="0.2">
      <c r="B28" s="20"/>
      <c r="C28" s="20"/>
      <c r="E28" s="17">
        <f>SUM(900-D25)</f>
        <v>900</v>
      </c>
      <c r="F28" s="20"/>
      <c r="G28" s="20"/>
      <c r="I28" s="10" t="s">
        <v>14</v>
      </c>
      <c r="J28" s="12">
        <f>SUM(J26+J27)</f>
        <v>900</v>
      </c>
    </row>
    <row r="32" spans="1:10" x14ac:dyDescent="0.2">
      <c r="F32" s="6"/>
      <c r="G32" s="16"/>
    </row>
    <row r="33" spans="2:3" x14ac:dyDescent="0.2">
      <c r="B33" s="15"/>
      <c r="C33" s="15"/>
    </row>
  </sheetData>
  <mergeCells count="3">
    <mergeCell ref="E1:F1"/>
    <mergeCell ref="I7:J7"/>
    <mergeCell ref="I8:J8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9"/>
  <sheetViews>
    <sheetView tabSelected="1" zoomScale="96" zoomScaleNormal="110" workbookViewId="0">
      <selection activeCell="E9" sqref="E9"/>
    </sheetView>
  </sheetViews>
  <sheetFormatPr defaultRowHeight="12.75" x14ac:dyDescent="0.2"/>
  <cols>
    <col min="1" max="1" width="13.7109375" customWidth="1"/>
    <col min="2" max="2" width="29.28515625" bestFit="1" customWidth="1"/>
    <col min="3" max="3" width="24" customWidth="1"/>
    <col min="4" max="4" width="24.140625" customWidth="1"/>
    <col min="5" max="5" width="14.28515625" customWidth="1"/>
    <col min="6" max="6" width="25.28515625" customWidth="1"/>
    <col min="8" max="8" width="9.7109375" bestFit="1" customWidth="1"/>
  </cols>
  <sheetData>
    <row r="1" spans="1:10" ht="13.5" x14ac:dyDescent="0.25">
      <c r="E1" s="45" t="s">
        <v>0</v>
      </c>
      <c r="F1" s="46"/>
    </row>
    <row r="2" spans="1:10" ht="30.75" x14ac:dyDescent="0.4">
      <c r="A2" s="3" t="s">
        <v>7</v>
      </c>
    </row>
    <row r="4" spans="1:10" ht="13.5" x14ac:dyDescent="0.25">
      <c r="A4" s="2"/>
      <c r="B4" s="23"/>
      <c r="C4" s="24"/>
      <c r="F4" s="29" t="s">
        <v>1</v>
      </c>
      <c r="G4" s="4" t="s">
        <v>8</v>
      </c>
      <c r="H4" s="13">
        <v>45139</v>
      </c>
    </row>
    <row r="5" spans="1:10" ht="13.5" x14ac:dyDescent="0.25">
      <c r="G5" s="4" t="s">
        <v>9</v>
      </c>
      <c r="H5" s="13">
        <v>45428</v>
      </c>
    </row>
    <row r="6" spans="1:10" x14ac:dyDescent="0.2">
      <c r="A6" s="2" t="s">
        <v>2</v>
      </c>
    </row>
    <row r="7" spans="1:10" ht="13.5" x14ac:dyDescent="0.25">
      <c r="A7" s="4" t="s">
        <v>10</v>
      </c>
      <c r="B7" s="23" t="s">
        <v>21</v>
      </c>
      <c r="C7" s="24"/>
      <c r="D7" s="4" t="s">
        <v>15</v>
      </c>
      <c r="E7" s="23"/>
      <c r="F7" s="23"/>
      <c r="H7" s="4"/>
      <c r="I7" s="47" t="s">
        <v>18</v>
      </c>
      <c r="J7" s="47"/>
    </row>
    <row r="8" spans="1:10" ht="13.5" x14ac:dyDescent="0.25">
      <c r="A8" s="4" t="s">
        <v>11</v>
      </c>
      <c r="B8" s="21" t="s">
        <v>17</v>
      </c>
      <c r="C8" s="24"/>
      <c r="D8" s="4" t="s">
        <v>16</v>
      </c>
      <c r="E8" s="21"/>
      <c r="F8" s="21"/>
      <c r="H8" s="4"/>
      <c r="I8" s="48" t="s">
        <v>19</v>
      </c>
      <c r="J8" s="48"/>
    </row>
    <row r="10" spans="1:10" x14ac:dyDescent="0.2">
      <c r="A10" s="5" t="s">
        <v>3</v>
      </c>
      <c r="B10" s="5" t="s">
        <v>4</v>
      </c>
      <c r="C10" s="5" t="s">
        <v>23</v>
      </c>
      <c r="D10" s="5" t="s">
        <v>24</v>
      </c>
      <c r="E10" s="5" t="s">
        <v>5</v>
      </c>
      <c r="F10" s="27" t="s">
        <v>35</v>
      </c>
    </row>
    <row r="11" spans="1:10" x14ac:dyDescent="0.2">
      <c r="A11" s="14">
        <v>44774</v>
      </c>
      <c r="B11" t="s">
        <v>30</v>
      </c>
      <c r="C11" s="28">
        <v>900</v>
      </c>
      <c r="E11" s="7">
        <f>SUM(C11-D11)</f>
        <v>900</v>
      </c>
    </row>
    <row r="12" spans="1:10" x14ac:dyDescent="0.2">
      <c r="A12" s="14">
        <v>45181</v>
      </c>
      <c r="B12" t="s">
        <v>42</v>
      </c>
      <c r="D12" s="26">
        <v>208</v>
      </c>
      <c r="E12" s="7">
        <f>SUM(E11 +C12-D12)</f>
        <v>692</v>
      </c>
    </row>
    <row r="13" spans="1:10" x14ac:dyDescent="0.2">
      <c r="A13" s="14">
        <v>45182</v>
      </c>
      <c r="B13" s="6" t="s">
        <v>43</v>
      </c>
      <c r="C13" s="6"/>
      <c r="D13" s="7">
        <v>56.53</v>
      </c>
      <c r="E13" s="7">
        <f t="shared" ref="E13:E24" si="0">SUM(E12+ C13-D13)</f>
        <v>635.47</v>
      </c>
    </row>
    <row r="14" spans="1:10" x14ac:dyDescent="0.2">
      <c r="A14" s="14"/>
      <c r="B14" s="6"/>
      <c r="C14" s="6"/>
      <c r="D14" s="7"/>
      <c r="E14" s="7">
        <f t="shared" si="0"/>
        <v>635.47</v>
      </c>
    </row>
    <row r="15" spans="1:10" x14ac:dyDescent="0.2">
      <c r="A15" s="14"/>
      <c r="B15" s="6"/>
      <c r="C15" s="6"/>
      <c r="D15" s="7"/>
      <c r="E15" s="7">
        <f t="shared" si="0"/>
        <v>635.47</v>
      </c>
    </row>
    <row r="16" spans="1:10" x14ac:dyDescent="0.2">
      <c r="A16" s="14"/>
      <c r="B16" s="6"/>
      <c r="C16" s="6"/>
      <c r="D16" s="7"/>
      <c r="E16" s="7">
        <f t="shared" si="0"/>
        <v>635.47</v>
      </c>
    </row>
    <row r="17" spans="1:10" x14ac:dyDescent="0.2">
      <c r="A17" s="14"/>
      <c r="B17" s="6"/>
      <c r="C17" s="6"/>
      <c r="D17" s="7"/>
      <c r="E17" s="7">
        <f t="shared" si="0"/>
        <v>635.47</v>
      </c>
    </row>
    <row r="18" spans="1:10" x14ac:dyDescent="0.2">
      <c r="A18" s="14"/>
      <c r="B18" s="6"/>
      <c r="C18" s="6"/>
      <c r="D18" s="7"/>
      <c r="E18" s="7">
        <f t="shared" si="0"/>
        <v>635.47</v>
      </c>
    </row>
    <row r="19" spans="1:10" x14ac:dyDescent="0.2">
      <c r="A19" s="14"/>
      <c r="B19" s="6"/>
      <c r="C19" s="6"/>
      <c r="D19" s="7"/>
      <c r="E19" s="7">
        <f t="shared" si="0"/>
        <v>635.47</v>
      </c>
    </row>
    <row r="20" spans="1:10" x14ac:dyDescent="0.2">
      <c r="A20" s="14"/>
      <c r="B20" s="6"/>
      <c r="C20" s="6"/>
      <c r="D20" s="7"/>
      <c r="E20" s="7">
        <f t="shared" si="0"/>
        <v>635.47</v>
      </c>
    </row>
    <row r="21" spans="1:10" x14ac:dyDescent="0.2">
      <c r="A21" s="14"/>
      <c r="B21" s="6"/>
      <c r="C21" s="6"/>
      <c r="D21" s="7"/>
      <c r="E21" s="7">
        <f t="shared" si="0"/>
        <v>635.47</v>
      </c>
    </row>
    <row r="22" spans="1:10" x14ac:dyDescent="0.2">
      <c r="A22" s="14"/>
      <c r="B22" s="6"/>
      <c r="C22" s="6"/>
      <c r="D22" s="7"/>
      <c r="E22" s="7">
        <f t="shared" si="0"/>
        <v>635.47</v>
      </c>
    </row>
    <row r="23" spans="1:10" x14ac:dyDescent="0.2">
      <c r="A23" s="14"/>
      <c r="B23" s="6"/>
      <c r="C23" s="6"/>
      <c r="D23" s="7"/>
      <c r="E23" s="7">
        <f t="shared" si="0"/>
        <v>635.47</v>
      </c>
    </row>
    <row r="24" spans="1:10" x14ac:dyDescent="0.2">
      <c r="A24" s="24"/>
      <c r="B24" s="41"/>
      <c r="C24" s="38"/>
      <c r="D24" s="41"/>
      <c r="E24" s="7">
        <f t="shared" si="0"/>
        <v>635.47</v>
      </c>
      <c r="F24" s="41"/>
    </row>
    <row r="25" spans="1:10" ht="13.5" x14ac:dyDescent="0.25">
      <c r="A25" s="18" t="s">
        <v>5</v>
      </c>
      <c r="B25" s="18"/>
      <c r="C25" s="43">
        <f>SUM(C11:C24)</f>
        <v>900</v>
      </c>
      <c r="D25" s="19">
        <f>SUM(D11:D24)</f>
        <v>264.52999999999997</v>
      </c>
      <c r="E25" s="19">
        <f>SUM(C25-D25)</f>
        <v>635.47</v>
      </c>
      <c r="F25" s="18"/>
      <c r="G25" s="1"/>
      <c r="I25" s="9" t="s">
        <v>12</v>
      </c>
      <c r="J25" s="11">
        <f>tblData225710[[#Totals],[Total]]</f>
        <v>635.47</v>
      </c>
    </row>
    <row r="26" spans="1:10" ht="14.25" thickBot="1" x14ac:dyDescent="0.3">
      <c r="A26" s="2" t="s">
        <v>6</v>
      </c>
      <c r="B26" s="20"/>
      <c r="C26" s="20"/>
      <c r="D26" s="22" t="s">
        <v>22</v>
      </c>
      <c r="E26" s="22">
        <f>tblData225710[[#Totals],[Income]]-tblData225710[[#Totals],[Expenses]]</f>
        <v>635.47</v>
      </c>
      <c r="F26" s="22"/>
      <c r="G26" s="22"/>
      <c r="I26" s="9" t="s">
        <v>13</v>
      </c>
      <c r="J26" s="8">
        <v>0</v>
      </c>
    </row>
    <row r="27" spans="1:10" ht="13.5" thickTop="1" x14ac:dyDescent="0.2">
      <c r="B27" s="20"/>
      <c r="C27" s="20"/>
      <c r="E27" s="17">
        <f>SUM(900-D25)</f>
        <v>635.47</v>
      </c>
      <c r="F27" s="20"/>
      <c r="G27" s="20"/>
      <c r="I27" s="10" t="s">
        <v>14</v>
      </c>
      <c r="J27" s="12">
        <f>SUM(J25+J26)</f>
        <v>635.47</v>
      </c>
    </row>
    <row r="29" spans="1:10" ht="63.75" x14ac:dyDescent="0.2">
      <c r="A29" s="6" t="s">
        <v>33</v>
      </c>
    </row>
    <row r="31" spans="1:10" x14ac:dyDescent="0.2">
      <c r="F31" s="6"/>
      <c r="G31" s="16"/>
    </row>
    <row r="32" spans="1:10" x14ac:dyDescent="0.2">
      <c r="B32" s="15"/>
      <c r="C32" s="15"/>
    </row>
    <row r="34" spans="1:6" x14ac:dyDescent="0.2">
      <c r="A34" s="5" t="s">
        <v>3</v>
      </c>
      <c r="B34" s="5" t="s">
        <v>4</v>
      </c>
      <c r="C34" s="5" t="s">
        <v>23</v>
      </c>
      <c r="D34" s="5" t="s">
        <v>24</v>
      </c>
      <c r="E34" s="5" t="s">
        <v>5</v>
      </c>
      <c r="F34" s="27" t="s">
        <v>35</v>
      </c>
    </row>
    <row r="35" spans="1:6" x14ac:dyDescent="0.2">
      <c r="A35" s="24"/>
      <c r="B35" t="s">
        <v>38</v>
      </c>
      <c r="C35" s="38">
        <v>2500</v>
      </c>
      <c r="E35" s="7">
        <f>SUM(C35-D35)</f>
        <v>2500</v>
      </c>
    </row>
    <row r="36" spans="1:6" x14ac:dyDescent="0.2">
      <c r="A36" s="14"/>
      <c r="C36" s="28"/>
      <c r="D36" s="39"/>
      <c r="E36" s="7">
        <f>SUM(E35 +C36-D36)</f>
        <v>2500</v>
      </c>
    </row>
    <row r="37" spans="1:6" x14ac:dyDescent="0.2">
      <c r="A37" s="14"/>
      <c r="C37" s="26"/>
      <c r="D37" s="39"/>
      <c r="E37" s="7">
        <f t="shared" ref="E37:E48" si="1">SUM(E36+ C37-D37)</f>
        <v>2500</v>
      </c>
    </row>
    <row r="38" spans="1:6" x14ac:dyDescent="0.2">
      <c r="A38" s="14"/>
      <c r="C38" s="31"/>
      <c r="D38" s="39"/>
      <c r="E38" s="7">
        <f t="shared" si="1"/>
        <v>2500</v>
      </c>
    </row>
    <row r="39" spans="1:6" x14ac:dyDescent="0.2">
      <c r="A39" s="14"/>
      <c r="C39" s="31"/>
      <c r="D39" s="39"/>
      <c r="E39" s="7">
        <f t="shared" si="1"/>
        <v>2500</v>
      </c>
    </row>
    <row r="40" spans="1:6" x14ac:dyDescent="0.2">
      <c r="A40" s="14"/>
      <c r="B40" s="6"/>
      <c r="C40" s="31"/>
      <c r="D40" s="39"/>
      <c r="E40" s="7">
        <f t="shared" si="1"/>
        <v>2500</v>
      </c>
    </row>
    <row r="41" spans="1:6" x14ac:dyDescent="0.2">
      <c r="A41" s="14"/>
      <c r="B41" s="6"/>
      <c r="C41" s="31"/>
      <c r="D41" s="39"/>
      <c r="E41" s="7">
        <f t="shared" si="1"/>
        <v>2500</v>
      </c>
    </row>
    <row r="42" spans="1:6" x14ac:dyDescent="0.2">
      <c r="A42" s="14"/>
      <c r="B42" s="6"/>
      <c r="C42" s="31"/>
      <c r="D42" s="7"/>
      <c r="E42" s="7">
        <f t="shared" si="1"/>
        <v>2500</v>
      </c>
    </row>
    <row r="43" spans="1:6" x14ac:dyDescent="0.2">
      <c r="A43" s="14"/>
      <c r="B43" s="41"/>
      <c r="C43" s="31"/>
      <c r="D43" s="42"/>
      <c r="E43" s="7">
        <f t="shared" si="1"/>
        <v>2500</v>
      </c>
    </row>
    <row r="44" spans="1:6" x14ac:dyDescent="0.2">
      <c r="A44" s="14"/>
      <c r="B44" s="6"/>
      <c r="C44" s="31"/>
      <c r="D44" s="7"/>
      <c r="E44" s="7">
        <f t="shared" si="1"/>
        <v>2500</v>
      </c>
    </row>
    <row r="45" spans="1:6" x14ac:dyDescent="0.2">
      <c r="A45" s="14"/>
      <c r="B45" s="6"/>
      <c r="C45" s="31"/>
      <c r="D45" s="7"/>
      <c r="E45" s="7">
        <f t="shared" si="1"/>
        <v>2500</v>
      </c>
    </row>
    <row r="46" spans="1:6" x14ac:dyDescent="0.2">
      <c r="A46" s="14"/>
      <c r="B46" s="6"/>
      <c r="C46" s="31"/>
      <c r="D46" s="7"/>
      <c r="E46" s="7">
        <f t="shared" si="1"/>
        <v>2500</v>
      </c>
    </row>
    <row r="47" spans="1:6" x14ac:dyDescent="0.2">
      <c r="A47" s="14"/>
      <c r="B47" s="6"/>
      <c r="C47" s="31"/>
      <c r="D47" s="7"/>
      <c r="E47" s="7">
        <f t="shared" si="1"/>
        <v>2500</v>
      </c>
    </row>
    <row r="48" spans="1:6" x14ac:dyDescent="0.2">
      <c r="A48" s="14"/>
      <c r="B48" s="6"/>
      <c r="C48" s="31"/>
      <c r="D48" s="7"/>
      <c r="E48" s="7">
        <f t="shared" si="1"/>
        <v>2500</v>
      </c>
    </row>
    <row r="49" spans="1:6" x14ac:dyDescent="0.2">
      <c r="A49" s="18" t="s">
        <v>5</v>
      </c>
      <c r="B49" s="18"/>
      <c r="C49" s="40">
        <f>SUM(C35:C48)</f>
        <v>2500</v>
      </c>
      <c r="D49" s="19">
        <f>SUM(D35:D48)</f>
        <v>0</v>
      </c>
      <c r="E49" s="19">
        <f>SUM(C49-D49)</f>
        <v>2500</v>
      </c>
      <c r="F49" s="18"/>
    </row>
  </sheetData>
  <mergeCells count="3">
    <mergeCell ref="E1:F1"/>
    <mergeCell ref="I7:J7"/>
    <mergeCell ref="I8:J8"/>
  </mergeCells>
  <pageMargins left="0.7" right="0.7" top="0.75" bottom="0.75" header="0.3" footer="0.3"/>
  <pageSetup orientation="landscape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3"/>
  <sheetViews>
    <sheetView zoomScale="96" zoomScaleNormal="110" workbookViewId="0">
      <selection activeCell="G12" sqref="G12"/>
    </sheetView>
  </sheetViews>
  <sheetFormatPr defaultRowHeight="12.75" x14ac:dyDescent="0.2"/>
  <cols>
    <col min="1" max="1" width="13.7109375" customWidth="1"/>
    <col min="2" max="2" width="28.140625" customWidth="1"/>
    <col min="3" max="3" width="24" customWidth="1"/>
    <col min="4" max="4" width="24.140625" customWidth="1"/>
    <col min="5" max="5" width="14.28515625" customWidth="1"/>
    <col min="6" max="6" width="15.85546875" customWidth="1"/>
    <col min="8" max="8" width="9.7109375" bestFit="1" customWidth="1"/>
  </cols>
  <sheetData>
    <row r="1" spans="1:10" ht="13.5" x14ac:dyDescent="0.25">
      <c r="E1" s="45" t="s">
        <v>0</v>
      </c>
      <c r="F1" s="46"/>
    </row>
    <row r="2" spans="1:10" ht="30.75" x14ac:dyDescent="0.4">
      <c r="A2" s="3" t="s">
        <v>7</v>
      </c>
    </row>
    <row r="4" spans="1:10" ht="13.5" x14ac:dyDescent="0.25">
      <c r="A4" s="2"/>
      <c r="B4" s="23"/>
      <c r="C4" s="24"/>
      <c r="F4" s="2" t="s">
        <v>1</v>
      </c>
      <c r="G4" s="4" t="s">
        <v>8</v>
      </c>
      <c r="H4" s="13">
        <v>45139</v>
      </c>
    </row>
    <row r="5" spans="1:10" ht="13.5" x14ac:dyDescent="0.25">
      <c r="G5" s="4" t="s">
        <v>9</v>
      </c>
      <c r="H5" s="13">
        <v>45428</v>
      </c>
    </row>
    <row r="6" spans="1:10" x14ac:dyDescent="0.2">
      <c r="A6" s="2" t="s">
        <v>2</v>
      </c>
    </row>
    <row r="7" spans="1:10" ht="13.5" x14ac:dyDescent="0.25">
      <c r="A7" s="4" t="s">
        <v>10</v>
      </c>
      <c r="B7" s="23" t="s">
        <v>27</v>
      </c>
      <c r="C7" s="24"/>
      <c r="D7" s="4" t="s">
        <v>15</v>
      </c>
      <c r="E7" s="23"/>
      <c r="F7" s="23"/>
      <c r="H7" s="4"/>
      <c r="I7" s="47" t="s">
        <v>18</v>
      </c>
      <c r="J7" s="47"/>
    </row>
    <row r="8" spans="1:10" ht="13.5" x14ac:dyDescent="0.25">
      <c r="A8" s="4" t="s">
        <v>11</v>
      </c>
      <c r="B8" s="21" t="s">
        <v>17</v>
      </c>
      <c r="C8" s="24"/>
      <c r="D8" s="4" t="s">
        <v>16</v>
      </c>
      <c r="E8" s="21"/>
      <c r="F8" s="21"/>
      <c r="H8" s="4"/>
      <c r="I8" s="48" t="s">
        <v>19</v>
      </c>
      <c r="J8" s="48"/>
    </row>
    <row r="10" spans="1:10" x14ac:dyDescent="0.2">
      <c r="A10" s="5" t="s">
        <v>3</v>
      </c>
      <c r="B10" s="5" t="s">
        <v>4</v>
      </c>
      <c r="C10" s="5" t="s">
        <v>23</v>
      </c>
      <c r="D10" s="5" t="s">
        <v>24</v>
      </c>
      <c r="E10" s="5" t="s">
        <v>5</v>
      </c>
    </row>
    <row r="11" spans="1:10" x14ac:dyDescent="0.2">
      <c r="A11" s="14">
        <v>44774</v>
      </c>
      <c r="B11" t="s">
        <v>30</v>
      </c>
      <c r="C11" s="25">
        <v>900</v>
      </c>
      <c r="E11" s="7">
        <f>SUM(C11-D11)</f>
        <v>900</v>
      </c>
    </row>
    <row r="12" spans="1:10" x14ac:dyDescent="0.2">
      <c r="A12" s="14"/>
      <c r="E12" s="7">
        <f>SUM(E11 +C12-D12)</f>
        <v>900</v>
      </c>
    </row>
    <row r="13" spans="1:10" x14ac:dyDescent="0.2">
      <c r="A13" s="14"/>
      <c r="B13" s="6"/>
      <c r="C13" s="6"/>
      <c r="D13" s="7"/>
      <c r="E13" s="7">
        <f t="shared" ref="E13:E24" si="0">SUM(E12+ C13-D13)</f>
        <v>900</v>
      </c>
    </row>
    <row r="14" spans="1:10" x14ac:dyDescent="0.2">
      <c r="A14" s="14"/>
      <c r="B14" s="6"/>
      <c r="C14" s="6"/>
      <c r="D14" s="7"/>
      <c r="E14" s="7">
        <f t="shared" si="0"/>
        <v>900</v>
      </c>
    </row>
    <row r="15" spans="1:10" x14ac:dyDescent="0.2">
      <c r="A15" s="14"/>
      <c r="B15" s="6"/>
      <c r="C15" s="6"/>
      <c r="D15" s="7"/>
      <c r="E15" s="7">
        <f t="shared" si="0"/>
        <v>900</v>
      </c>
    </row>
    <row r="16" spans="1:10" x14ac:dyDescent="0.2">
      <c r="A16" s="14"/>
      <c r="B16" s="6"/>
      <c r="C16" s="6"/>
      <c r="D16" s="7"/>
      <c r="E16" s="7">
        <f t="shared" si="0"/>
        <v>900</v>
      </c>
    </row>
    <row r="17" spans="1:10" x14ac:dyDescent="0.2">
      <c r="A17" s="14"/>
      <c r="B17" s="6"/>
      <c r="C17" s="6"/>
      <c r="D17" s="7"/>
      <c r="E17" s="7">
        <f t="shared" si="0"/>
        <v>900</v>
      </c>
    </row>
    <row r="18" spans="1:10" x14ac:dyDescent="0.2">
      <c r="A18" s="14"/>
      <c r="B18" s="6"/>
      <c r="C18" s="6"/>
      <c r="D18" s="7"/>
      <c r="E18" s="7">
        <f t="shared" si="0"/>
        <v>900</v>
      </c>
    </row>
    <row r="19" spans="1:10" x14ac:dyDescent="0.2">
      <c r="A19" s="14"/>
      <c r="B19" s="6"/>
      <c r="C19" s="6"/>
      <c r="D19" s="7"/>
      <c r="E19" s="7">
        <f t="shared" si="0"/>
        <v>900</v>
      </c>
    </row>
    <row r="20" spans="1:10" x14ac:dyDescent="0.2">
      <c r="A20" s="14"/>
      <c r="B20" s="6"/>
      <c r="C20" s="6"/>
      <c r="D20" s="7"/>
      <c r="E20" s="7">
        <f t="shared" si="0"/>
        <v>900</v>
      </c>
    </row>
    <row r="21" spans="1:10" x14ac:dyDescent="0.2">
      <c r="A21" s="14"/>
      <c r="B21" s="6"/>
      <c r="C21" s="6"/>
      <c r="D21" s="7"/>
      <c r="E21" s="7">
        <f t="shared" si="0"/>
        <v>900</v>
      </c>
    </row>
    <row r="22" spans="1:10" x14ac:dyDescent="0.2">
      <c r="A22" s="14"/>
      <c r="B22" s="6"/>
      <c r="C22" s="6"/>
      <c r="D22" s="7"/>
      <c r="E22" s="7">
        <f t="shared" si="0"/>
        <v>900</v>
      </c>
    </row>
    <row r="23" spans="1:10" x14ac:dyDescent="0.2">
      <c r="A23" s="14"/>
      <c r="B23" s="6"/>
      <c r="C23" s="6"/>
      <c r="D23" s="7"/>
      <c r="E23" s="7">
        <f t="shared" si="0"/>
        <v>900</v>
      </c>
    </row>
    <row r="24" spans="1:10" x14ac:dyDescent="0.2">
      <c r="A24" s="14"/>
      <c r="B24" s="6"/>
      <c r="C24" s="6"/>
      <c r="D24" s="7"/>
      <c r="E24" s="7">
        <f t="shared" si="0"/>
        <v>900</v>
      </c>
    </row>
    <row r="25" spans="1:10" x14ac:dyDescent="0.2">
      <c r="A25" s="18" t="s">
        <v>5</v>
      </c>
      <c r="B25" s="18"/>
      <c r="C25" s="18">
        <f>SUM(C11:C24)</f>
        <v>900</v>
      </c>
      <c r="D25" s="19">
        <f>SUM(D11:D24)</f>
        <v>0</v>
      </c>
      <c r="E25" s="19">
        <f>SUM(C25-D25)</f>
        <v>900</v>
      </c>
    </row>
    <row r="26" spans="1:10" ht="13.5" x14ac:dyDescent="0.25">
      <c r="B26" s="1"/>
      <c r="C26" s="1"/>
      <c r="D26" s="1"/>
      <c r="E26" s="1"/>
      <c r="F26" s="1"/>
      <c r="G26" s="1"/>
      <c r="I26" s="9" t="s">
        <v>12</v>
      </c>
      <c r="J26" s="11">
        <f>tblData22571014151617[[#Totals],[Total]]</f>
        <v>900</v>
      </c>
    </row>
    <row r="27" spans="1:10" ht="14.25" thickBot="1" x14ac:dyDescent="0.3">
      <c r="A27" s="2" t="s">
        <v>6</v>
      </c>
      <c r="B27" s="20"/>
      <c r="C27" s="20"/>
      <c r="D27" s="22" t="s">
        <v>22</v>
      </c>
      <c r="E27" s="22"/>
      <c r="F27" s="22"/>
      <c r="G27" s="22"/>
      <c r="I27" s="9" t="s">
        <v>13</v>
      </c>
      <c r="J27" s="8">
        <v>0</v>
      </c>
    </row>
    <row r="28" spans="1:10" ht="13.5" thickTop="1" x14ac:dyDescent="0.2">
      <c r="B28" s="20"/>
      <c r="C28" s="20"/>
      <c r="E28" s="17">
        <f>SUM(900-D25)</f>
        <v>900</v>
      </c>
      <c r="F28" s="20"/>
      <c r="G28" s="20"/>
      <c r="I28" s="10" t="s">
        <v>14</v>
      </c>
      <c r="J28" s="12">
        <f>SUM(J26+J27)</f>
        <v>900</v>
      </c>
    </row>
    <row r="32" spans="1:10" x14ac:dyDescent="0.2">
      <c r="F32" s="6"/>
      <c r="G32" s="16"/>
    </row>
    <row r="33" spans="2:3" x14ac:dyDescent="0.2">
      <c r="B33" s="15"/>
      <c r="C33" s="15"/>
    </row>
  </sheetData>
  <mergeCells count="3">
    <mergeCell ref="E1:F1"/>
    <mergeCell ref="I7:J7"/>
    <mergeCell ref="I8:J8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3"/>
  <sheetViews>
    <sheetView zoomScale="96" zoomScaleNormal="110" workbookViewId="0">
      <selection activeCell="G15" sqref="G15"/>
    </sheetView>
  </sheetViews>
  <sheetFormatPr defaultRowHeight="12.75" x14ac:dyDescent="0.2"/>
  <cols>
    <col min="1" max="1" width="13.7109375" customWidth="1"/>
    <col min="2" max="2" width="28.140625" customWidth="1"/>
    <col min="3" max="3" width="24" customWidth="1"/>
    <col min="4" max="4" width="24.140625" customWidth="1"/>
    <col min="5" max="5" width="14.28515625" customWidth="1"/>
    <col min="6" max="6" width="15.85546875" customWidth="1"/>
    <col min="8" max="8" width="9.7109375" bestFit="1" customWidth="1"/>
  </cols>
  <sheetData>
    <row r="1" spans="1:10" ht="13.5" x14ac:dyDescent="0.25">
      <c r="E1" s="45" t="s">
        <v>0</v>
      </c>
      <c r="F1" s="46"/>
    </row>
    <row r="2" spans="1:10" ht="30.75" x14ac:dyDescent="0.4">
      <c r="A2" s="3" t="s">
        <v>7</v>
      </c>
    </row>
    <row r="4" spans="1:10" ht="13.5" x14ac:dyDescent="0.25">
      <c r="A4" s="2"/>
      <c r="B4" s="23"/>
      <c r="C4" s="24"/>
      <c r="F4" s="2" t="s">
        <v>1</v>
      </c>
      <c r="G4" s="4" t="s">
        <v>8</v>
      </c>
      <c r="H4" s="13">
        <v>45139</v>
      </c>
    </row>
    <row r="5" spans="1:10" ht="13.5" x14ac:dyDescent="0.25">
      <c r="G5" s="4" t="s">
        <v>9</v>
      </c>
      <c r="H5" s="13">
        <v>45428</v>
      </c>
    </row>
    <row r="6" spans="1:10" x14ac:dyDescent="0.2">
      <c r="A6" s="2" t="s">
        <v>2</v>
      </c>
    </row>
    <row r="7" spans="1:10" ht="13.5" x14ac:dyDescent="0.25">
      <c r="A7" s="4" t="s">
        <v>10</v>
      </c>
      <c r="B7" s="23" t="s">
        <v>28</v>
      </c>
      <c r="C7" s="24"/>
      <c r="D7" s="4" t="s">
        <v>15</v>
      </c>
      <c r="E7" s="23"/>
      <c r="F7" s="23"/>
      <c r="H7" s="4"/>
      <c r="I7" s="47" t="s">
        <v>18</v>
      </c>
      <c r="J7" s="47"/>
    </row>
    <row r="8" spans="1:10" ht="13.5" x14ac:dyDescent="0.25">
      <c r="A8" s="4" t="s">
        <v>11</v>
      </c>
      <c r="B8" s="21" t="s">
        <v>17</v>
      </c>
      <c r="C8" s="24"/>
      <c r="D8" s="4" t="s">
        <v>16</v>
      </c>
      <c r="E8" s="21"/>
      <c r="F8" s="21"/>
      <c r="H8" s="4"/>
      <c r="I8" s="48" t="s">
        <v>19</v>
      </c>
      <c r="J8" s="48"/>
    </row>
    <row r="10" spans="1:10" x14ac:dyDescent="0.2">
      <c r="A10" s="5" t="s">
        <v>3</v>
      </c>
      <c r="B10" s="5" t="s">
        <v>4</v>
      </c>
      <c r="C10" s="5" t="s">
        <v>23</v>
      </c>
      <c r="D10" s="5" t="s">
        <v>24</v>
      </c>
      <c r="E10" s="5" t="s">
        <v>5</v>
      </c>
    </row>
    <row r="11" spans="1:10" x14ac:dyDescent="0.2">
      <c r="A11" s="14">
        <v>44774</v>
      </c>
      <c r="B11" t="s">
        <v>30</v>
      </c>
      <c r="C11" s="25">
        <v>900</v>
      </c>
      <c r="E11" s="7">
        <f>SUM(C11-D11)</f>
        <v>900</v>
      </c>
    </row>
    <row r="12" spans="1:10" x14ac:dyDescent="0.2">
      <c r="A12" s="14"/>
      <c r="E12" s="7">
        <f>SUM(E11 +C12-D12)</f>
        <v>900</v>
      </c>
    </row>
    <row r="13" spans="1:10" x14ac:dyDescent="0.2">
      <c r="A13" s="14"/>
      <c r="C13" s="6"/>
      <c r="D13" s="7"/>
      <c r="E13" s="7">
        <f t="shared" ref="E13:E24" si="0">SUM(E12+ C13-D13)</f>
        <v>900</v>
      </c>
    </row>
    <row r="14" spans="1:10" x14ac:dyDescent="0.2">
      <c r="A14" s="14"/>
      <c r="B14" s="6"/>
      <c r="C14" s="6"/>
      <c r="D14" s="7"/>
      <c r="E14" s="7">
        <f t="shared" si="0"/>
        <v>900</v>
      </c>
    </row>
    <row r="15" spans="1:10" x14ac:dyDescent="0.2">
      <c r="A15" s="14"/>
      <c r="B15" s="6"/>
      <c r="C15" s="6"/>
      <c r="D15" s="7"/>
      <c r="E15" s="7">
        <f>SUM(E14+ C15-D15)</f>
        <v>900</v>
      </c>
    </row>
    <row r="16" spans="1:10" x14ac:dyDescent="0.2">
      <c r="A16" s="14"/>
      <c r="B16" s="6"/>
      <c r="C16" s="6"/>
      <c r="D16" s="7"/>
      <c r="E16" s="7">
        <f t="shared" si="0"/>
        <v>900</v>
      </c>
    </row>
    <row r="17" spans="1:10" x14ac:dyDescent="0.2">
      <c r="A17" s="14"/>
      <c r="B17" s="6"/>
      <c r="C17" s="6"/>
      <c r="D17" s="7"/>
      <c r="E17" s="7">
        <f t="shared" si="0"/>
        <v>900</v>
      </c>
    </row>
    <row r="18" spans="1:10" x14ac:dyDescent="0.2">
      <c r="A18" s="14"/>
      <c r="B18" s="6"/>
      <c r="C18" s="6"/>
      <c r="D18" s="7"/>
      <c r="E18" s="7">
        <f t="shared" si="0"/>
        <v>900</v>
      </c>
    </row>
    <row r="19" spans="1:10" x14ac:dyDescent="0.2">
      <c r="A19" s="14"/>
      <c r="B19" s="6"/>
      <c r="C19" s="6"/>
      <c r="D19" s="7"/>
      <c r="E19" s="7">
        <f t="shared" si="0"/>
        <v>900</v>
      </c>
    </row>
    <row r="20" spans="1:10" x14ac:dyDescent="0.2">
      <c r="A20" s="14"/>
      <c r="B20" s="6"/>
      <c r="C20" s="6"/>
      <c r="D20" s="7"/>
      <c r="E20" s="7">
        <f t="shared" si="0"/>
        <v>900</v>
      </c>
    </row>
    <row r="21" spans="1:10" x14ac:dyDescent="0.2">
      <c r="A21" s="14"/>
      <c r="B21" s="6"/>
      <c r="C21" s="6"/>
      <c r="D21" s="7"/>
      <c r="E21" s="7">
        <f t="shared" si="0"/>
        <v>900</v>
      </c>
    </row>
    <row r="22" spans="1:10" x14ac:dyDescent="0.2">
      <c r="A22" s="14"/>
      <c r="B22" s="6"/>
      <c r="C22" s="6"/>
      <c r="D22" s="7"/>
      <c r="E22" s="7">
        <f t="shared" si="0"/>
        <v>900</v>
      </c>
    </row>
    <row r="23" spans="1:10" x14ac:dyDescent="0.2">
      <c r="A23" s="14"/>
      <c r="B23" s="6"/>
      <c r="C23" s="6"/>
      <c r="D23" s="7"/>
      <c r="E23" s="7">
        <f t="shared" si="0"/>
        <v>900</v>
      </c>
    </row>
    <row r="24" spans="1:10" x14ac:dyDescent="0.2">
      <c r="A24" s="14"/>
      <c r="B24" s="6"/>
      <c r="C24" s="6"/>
      <c r="D24" s="7"/>
      <c r="E24" s="7">
        <f t="shared" si="0"/>
        <v>900</v>
      </c>
    </row>
    <row r="25" spans="1:10" x14ac:dyDescent="0.2">
      <c r="A25" s="18" t="s">
        <v>5</v>
      </c>
      <c r="B25" s="18"/>
      <c r="C25" s="18">
        <f>SUM(C11:C24)</f>
        <v>900</v>
      </c>
      <c r="D25" s="19">
        <f>SUM(D11:D24)</f>
        <v>0</v>
      </c>
      <c r="E25" s="19">
        <f>SUM(C25-D25)</f>
        <v>900</v>
      </c>
    </row>
    <row r="26" spans="1:10" ht="13.5" x14ac:dyDescent="0.25">
      <c r="B26" s="1"/>
      <c r="C26" s="1"/>
      <c r="D26" s="1"/>
      <c r="E26" s="1"/>
      <c r="F26" s="1"/>
      <c r="G26" s="1"/>
      <c r="I26" s="9" t="s">
        <v>12</v>
      </c>
      <c r="J26" s="11">
        <f>tblData2257101415161718[[#Totals],[Total]]</f>
        <v>900</v>
      </c>
    </row>
    <row r="27" spans="1:10" ht="14.25" thickBot="1" x14ac:dyDescent="0.3">
      <c r="A27" s="2" t="s">
        <v>6</v>
      </c>
      <c r="B27" s="20"/>
      <c r="C27" s="20"/>
      <c r="D27" s="22" t="s">
        <v>22</v>
      </c>
      <c r="E27" s="22"/>
      <c r="F27" s="22"/>
      <c r="G27" s="22"/>
      <c r="I27" s="9" t="s">
        <v>13</v>
      </c>
      <c r="J27" s="8">
        <v>0</v>
      </c>
    </row>
    <row r="28" spans="1:10" ht="13.5" thickTop="1" x14ac:dyDescent="0.2">
      <c r="B28" s="20"/>
      <c r="C28" s="20"/>
      <c r="E28" s="17">
        <f>SUM(C25-D25)</f>
        <v>900</v>
      </c>
      <c r="F28" s="20"/>
      <c r="G28" s="20"/>
      <c r="I28" s="10" t="s">
        <v>14</v>
      </c>
      <c r="J28" s="12">
        <f>SUM(J26+J27)</f>
        <v>900</v>
      </c>
    </row>
    <row r="32" spans="1:10" x14ac:dyDescent="0.2">
      <c r="F32" s="6"/>
      <c r="G32" s="16"/>
    </row>
    <row r="33" spans="2:3" x14ac:dyDescent="0.2">
      <c r="B33" s="15"/>
      <c r="C33" s="15"/>
    </row>
  </sheetData>
  <mergeCells count="3">
    <mergeCell ref="E1:F1"/>
    <mergeCell ref="I7:J7"/>
    <mergeCell ref="I8:J8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7"/>
  <sheetViews>
    <sheetView zoomScale="96" zoomScaleNormal="110" workbookViewId="0">
      <selection activeCell="H12" sqref="H12"/>
    </sheetView>
  </sheetViews>
  <sheetFormatPr defaultRowHeight="12.75" x14ac:dyDescent="0.2"/>
  <cols>
    <col min="1" max="1" width="13.7109375" customWidth="1"/>
    <col min="2" max="2" width="28.140625" customWidth="1"/>
    <col min="3" max="3" width="24" customWidth="1"/>
    <col min="4" max="4" width="24.140625" customWidth="1"/>
    <col min="5" max="5" width="14.28515625" customWidth="1"/>
    <col min="6" max="6" width="15.85546875" customWidth="1"/>
    <col min="8" max="8" width="9.7109375" bestFit="1" customWidth="1"/>
  </cols>
  <sheetData>
    <row r="1" spans="1:10" ht="13.5" x14ac:dyDescent="0.25">
      <c r="E1" s="45" t="s">
        <v>0</v>
      </c>
      <c r="F1" s="46"/>
    </row>
    <row r="2" spans="1:10" ht="30.75" x14ac:dyDescent="0.4">
      <c r="A2" s="3" t="s">
        <v>7</v>
      </c>
    </row>
    <row r="4" spans="1:10" ht="13.5" x14ac:dyDescent="0.25">
      <c r="A4" s="2"/>
      <c r="B4" s="23"/>
      <c r="C4" s="24"/>
      <c r="F4" s="2" t="s">
        <v>1</v>
      </c>
      <c r="G4" s="4" t="s">
        <v>8</v>
      </c>
      <c r="H4" s="13">
        <v>45139</v>
      </c>
    </row>
    <row r="5" spans="1:10" ht="13.5" x14ac:dyDescent="0.25">
      <c r="G5" s="4" t="s">
        <v>9</v>
      </c>
      <c r="H5" s="13">
        <v>45428</v>
      </c>
    </row>
    <row r="6" spans="1:10" x14ac:dyDescent="0.2">
      <c r="A6" s="2" t="s">
        <v>2</v>
      </c>
    </row>
    <row r="7" spans="1:10" ht="13.5" x14ac:dyDescent="0.25">
      <c r="A7" s="4" t="s">
        <v>10</v>
      </c>
      <c r="B7" s="23" t="s">
        <v>29</v>
      </c>
      <c r="C7" s="24"/>
      <c r="D7" s="4" t="s">
        <v>15</v>
      </c>
      <c r="E7" s="23"/>
      <c r="F7" s="23"/>
      <c r="H7" s="4"/>
      <c r="I7" s="47" t="s">
        <v>18</v>
      </c>
      <c r="J7" s="47"/>
    </row>
    <row r="8" spans="1:10" ht="13.5" x14ac:dyDescent="0.25">
      <c r="A8" s="4" t="s">
        <v>11</v>
      </c>
      <c r="B8" s="21" t="s">
        <v>17</v>
      </c>
      <c r="C8" s="24"/>
      <c r="D8" s="4" t="s">
        <v>16</v>
      </c>
      <c r="E8" s="21"/>
      <c r="F8" s="21"/>
      <c r="H8" s="4"/>
      <c r="I8" s="48" t="s">
        <v>19</v>
      </c>
      <c r="J8" s="48"/>
    </row>
    <row r="10" spans="1:10" x14ac:dyDescent="0.2">
      <c r="A10" s="5" t="s">
        <v>3</v>
      </c>
      <c r="B10" s="5" t="s">
        <v>4</v>
      </c>
      <c r="C10" s="5" t="s">
        <v>23</v>
      </c>
      <c r="D10" s="5" t="s">
        <v>24</v>
      </c>
      <c r="E10" s="5" t="s">
        <v>5</v>
      </c>
    </row>
    <row r="11" spans="1:10" x14ac:dyDescent="0.2">
      <c r="A11" s="14">
        <v>44774</v>
      </c>
      <c r="B11" t="s">
        <v>30</v>
      </c>
      <c r="C11" s="25">
        <v>900</v>
      </c>
      <c r="E11" s="7">
        <f>SUM(C11-D11)</f>
        <v>900</v>
      </c>
    </row>
    <row r="12" spans="1:10" x14ac:dyDescent="0.2">
      <c r="A12" s="14"/>
      <c r="E12" s="7">
        <f>SUM(E11 +C12-D12)</f>
        <v>900</v>
      </c>
    </row>
    <row r="13" spans="1:10" ht="15" x14ac:dyDescent="0.2">
      <c r="A13" s="14"/>
      <c r="B13" s="33"/>
      <c r="C13" s="34"/>
      <c r="D13" s="35"/>
      <c r="E13" s="7">
        <f t="shared" ref="E13:E18" si="0">SUM(E12 +C13-D13)</f>
        <v>900</v>
      </c>
    </row>
    <row r="14" spans="1:10" ht="15" x14ac:dyDescent="0.2">
      <c r="A14" s="14"/>
      <c r="B14" s="33"/>
      <c r="C14" s="34"/>
      <c r="D14" s="35"/>
      <c r="E14" s="7">
        <f t="shared" si="0"/>
        <v>900</v>
      </c>
    </row>
    <row r="15" spans="1:10" ht="15" x14ac:dyDescent="0.2">
      <c r="A15" s="14"/>
      <c r="B15" s="33"/>
      <c r="C15" s="34"/>
      <c r="D15" s="35"/>
      <c r="E15" s="7">
        <f t="shared" si="0"/>
        <v>900</v>
      </c>
    </row>
    <row r="16" spans="1:10" x14ac:dyDescent="0.2">
      <c r="A16" s="14"/>
      <c r="C16" s="34"/>
      <c r="E16" s="7">
        <f t="shared" si="0"/>
        <v>900</v>
      </c>
    </row>
    <row r="17" spans="1:10" ht="15" x14ac:dyDescent="0.25">
      <c r="A17" s="14"/>
      <c r="B17" s="36"/>
      <c r="C17" s="6"/>
      <c r="D17" s="36"/>
      <c r="E17" s="7">
        <f t="shared" si="0"/>
        <v>900</v>
      </c>
    </row>
    <row r="18" spans="1:10" ht="15" x14ac:dyDescent="0.2">
      <c r="A18" s="14"/>
      <c r="B18" s="33"/>
      <c r="C18" s="34"/>
      <c r="D18" s="35"/>
      <c r="E18" s="7">
        <f t="shared" si="0"/>
        <v>900</v>
      </c>
    </row>
    <row r="19" spans="1:10" x14ac:dyDescent="0.2">
      <c r="A19" s="18" t="s">
        <v>5</v>
      </c>
      <c r="B19" s="18"/>
      <c r="C19" s="18">
        <f>SUM(C11:C18)</f>
        <v>900</v>
      </c>
      <c r="D19" s="19">
        <f>SUM(D11:D18)</f>
        <v>0</v>
      </c>
      <c r="E19" s="19">
        <f>SUM(C19-D19)</f>
        <v>900</v>
      </c>
    </row>
    <row r="20" spans="1:10" ht="13.5" x14ac:dyDescent="0.25">
      <c r="B20" s="1"/>
      <c r="C20" s="1"/>
      <c r="D20" s="1"/>
      <c r="E20" s="1"/>
      <c r="F20" s="1"/>
      <c r="G20" s="1"/>
      <c r="I20" s="9" t="s">
        <v>12</v>
      </c>
      <c r="J20" s="11">
        <f>tblData225710141516171819[[#Totals],[Total]]</f>
        <v>900</v>
      </c>
    </row>
    <row r="21" spans="1:10" ht="14.25" thickBot="1" x14ac:dyDescent="0.3">
      <c r="A21" s="2" t="s">
        <v>6</v>
      </c>
      <c r="B21" s="20"/>
      <c r="C21" s="20"/>
      <c r="D21" s="22" t="s">
        <v>22</v>
      </c>
      <c r="E21" s="22"/>
      <c r="F21" s="22"/>
      <c r="G21" s="22"/>
      <c r="I21" s="9" t="s">
        <v>13</v>
      </c>
      <c r="J21" s="8">
        <v>0</v>
      </c>
    </row>
    <row r="22" spans="1:10" ht="13.5" thickTop="1" x14ac:dyDescent="0.2">
      <c r="B22" s="20"/>
      <c r="C22" s="20"/>
      <c r="E22" s="17">
        <f>SUM(900-D19)</f>
        <v>900</v>
      </c>
      <c r="F22" s="20"/>
      <c r="G22" s="20"/>
      <c r="I22" s="10" t="s">
        <v>14</v>
      </c>
      <c r="J22" s="12">
        <f>SUM(J20+J21)</f>
        <v>900</v>
      </c>
    </row>
    <row r="24" spans="1:10" ht="76.5" x14ac:dyDescent="0.2">
      <c r="A24" s="44" t="s">
        <v>34</v>
      </c>
    </row>
    <row r="26" spans="1:10" x14ac:dyDescent="0.2">
      <c r="F26" s="6"/>
      <c r="G26" s="16"/>
    </row>
    <row r="27" spans="1:10" x14ac:dyDescent="0.2">
      <c r="B27" s="15"/>
      <c r="C27" s="15"/>
    </row>
  </sheetData>
  <mergeCells count="3">
    <mergeCell ref="E1:F1"/>
    <mergeCell ref="I7:J7"/>
    <mergeCell ref="I8:J8"/>
  </mergeCells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A66F296-93B1-4889-BEAE-435C2397E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ASA</vt:lpstr>
      <vt:lpstr>ASU</vt:lpstr>
      <vt:lpstr>BSU</vt:lpstr>
      <vt:lpstr>FSA</vt:lpstr>
      <vt:lpstr>LGBTQSA</vt:lpstr>
      <vt:lpstr>LSA</vt:lpstr>
      <vt:lpstr>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Staten, Robin Denise</dc:creator>
  <cp:keywords/>
  <cp:lastModifiedBy>Garduno, Karina</cp:lastModifiedBy>
  <cp:lastPrinted>2019-01-29T17:41:14Z</cp:lastPrinted>
  <dcterms:created xsi:type="dcterms:W3CDTF">2015-09-29T11:30:15Z</dcterms:created>
  <dcterms:modified xsi:type="dcterms:W3CDTF">2023-09-25T21:06:06Z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TC040992069991</vt:lpwstr>
  </property>
</Properties>
</file>